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2\Bosch\Solar\Brussels\"/>
    </mc:Choice>
  </mc:AlternateContent>
  <xr:revisionPtr revIDLastSave="0" documentId="13_ncr:1_{CBA00301-352E-4C0C-8513-41B4712B1E23}" xr6:coauthVersionLast="47" xr6:coauthVersionMax="47" xr10:uidLastSave="{00000000-0000-0000-0000-000000000000}"/>
  <workbookProtection workbookAlgorithmName="SHA-512" workbookHashValue="Ox7OcQCPgPba+jYkRyDBm/a55hV66mzKCEq8bY35mkLdwscSoyd43hQKu/FWZCnsBv3RCtC4eqDoohn7/IGJ2Q==" workbookSaltValue="6gnwAy0gBL+Tf6quQbJMCA==" workbookSpinCount="100000" lockStructure="1"/>
  <bookViews>
    <workbookView xWindow="28690" yWindow="-110" windowWidth="29020" windowHeight="15820" xr2:uid="{00000000-000D-0000-FFFF-FFFF00000000}"/>
  </bookViews>
  <sheets>
    <sheet name="Nederlands" sheetId="1" r:id="rId1"/>
    <sheet name="Blad2" sheetId="2" state="hidden" r:id="rId2"/>
    <sheet name="français" sheetId="3" r:id="rId3"/>
    <sheet name="Blad4" sheetId="4" state="hidden" r:id="rId4"/>
  </sheets>
  <definedNames>
    <definedName name="_xlnm._FilterDatabase" localSheetId="1" hidden="1">Blad2!$A$4:$AX$4</definedName>
    <definedName name="_xlnm._FilterDatabase" localSheetId="3" hidden="1">Blad4!$A$4:$AX$4</definedName>
    <definedName name="_xlnm.Print_Area" localSheetId="2">français!$A$1:$Q$41</definedName>
    <definedName name="_xlnm.Print_Area" localSheetId="0">Nederlands!$A$1:$Q$41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3" l="1"/>
  <c r="N39" i="3" s="1"/>
  <c r="K38" i="3"/>
  <c r="K37" i="3"/>
  <c r="K36" i="3"/>
  <c r="K33" i="3"/>
  <c r="K30" i="3"/>
  <c r="K29" i="3"/>
  <c r="K28" i="3"/>
  <c r="N28" i="3" s="1"/>
  <c r="K27" i="3"/>
  <c r="K26" i="3"/>
  <c r="K25" i="3"/>
  <c r="N25" i="3" s="1"/>
  <c r="K24" i="3"/>
  <c r="K23" i="3"/>
  <c r="N23" i="3" s="1"/>
  <c r="K22" i="3"/>
  <c r="K21" i="3"/>
  <c r="N21" i="3" s="1"/>
  <c r="K20" i="3"/>
  <c r="R18" i="3"/>
  <c r="K19" i="3"/>
  <c r="K15" i="3"/>
  <c r="K39" i="1" l="1"/>
  <c r="R18" i="1" l="1"/>
  <c r="N39" i="1" l="1"/>
  <c r="K38" i="1"/>
  <c r="K37" i="1"/>
  <c r="K36" i="1"/>
  <c r="K33" i="1"/>
  <c r="K23" i="1"/>
  <c r="N23" i="1" s="1"/>
  <c r="K25" i="1"/>
  <c r="N25" i="1" s="1"/>
  <c r="K30" i="1"/>
  <c r="K29" i="1"/>
  <c r="K28" i="1"/>
  <c r="N28" i="1" s="1"/>
  <c r="K27" i="1"/>
  <c r="K26" i="1"/>
  <c r="K24" i="1"/>
  <c r="K22" i="1"/>
  <c r="K21" i="1"/>
  <c r="N21" i="1" s="1"/>
  <c r="K20" i="1"/>
  <c r="K19" i="1"/>
  <c r="K15" i="1"/>
</calcChain>
</file>

<file path=xl/sharedStrings.xml><?xml version="1.0" encoding="utf-8"?>
<sst xmlns="http://schemas.openxmlformats.org/spreadsheetml/2006/main" count="285" uniqueCount="109">
  <si>
    <t>Ja</t>
  </si>
  <si>
    <t>Hulpenergie circulatiepompen</t>
  </si>
  <si>
    <t>Directe invoer van het geïnstalleerd vermogen:</t>
  </si>
  <si>
    <t>Geïnstalleerd vermogen:</t>
  </si>
  <si>
    <t>EPB data 2018 Buderus en Bosch warmtepompgamma</t>
  </si>
  <si>
    <t>Verwarming</t>
  </si>
  <si>
    <t>Sanitair Warm Water</t>
  </si>
  <si>
    <t>Hulpenergie</t>
  </si>
  <si>
    <t>Merk</t>
  </si>
  <si>
    <t>Product ID</t>
  </si>
  <si>
    <t>Directe invoer van het geïnstalleerd vermogen</t>
  </si>
  <si>
    <t>Naam:</t>
  </si>
  <si>
    <t>Bosch</t>
  </si>
  <si>
    <t>Vlakke plaat collector</t>
  </si>
  <si>
    <t>Gedetailleerde berekening</t>
  </si>
  <si>
    <t>Natlopende collectorpomp</t>
  </si>
  <si>
    <t>Vacuümbuis (CPC)</t>
  </si>
  <si>
    <t xml:space="preserve">Vacuümbuis </t>
  </si>
  <si>
    <t>FKC-2 S</t>
  </si>
  <si>
    <t>FKC-2 W</t>
  </si>
  <si>
    <t>FT 226-2 V</t>
  </si>
  <si>
    <t>FT 226-2 H</t>
  </si>
  <si>
    <t>VK 120-2 CPC</t>
  </si>
  <si>
    <t>VK 120-2</t>
  </si>
  <si>
    <t>Selecteer hier uw type zonnepaneel</t>
  </si>
  <si>
    <t>Aangesloten op zwembad</t>
  </si>
  <si>
    <t>Collector type</t>
  </si>
  <si>
    <t>Rendement gekend</t>
  </si>
  <si>
    <t>Rendement (%)</t>
  </si>
  <si>
    <t>a1 gekend</t>
  </si>
  <si>
    <t>a1 (W/m²K)</t>
  </si>
  <si>
    <t>a2 gekend</t>
  </si>
  <si>
    <t>a2 (W/m²K)</t>
  </si>
  <si>
    <t>IAM gekend</t>
  </si>
  <si>
    <t xml:space="preserve">IAM </t>
  </si>
  <si>
    <t>Appertuuroppervlakte (m²)</t>
  </si>
  <si>
    <t>Helling</t>
  </si>
  <si>
    <t>Oriëntatie</t>
  </si>
  <si>
    <t>Beschaduwing</t>
  </si>
  <si>
    <t>Pomptype</t>
  </si>
  <si>
    <t>Vermogen pomp (W)</t>
  </si>
  <si>
    <t>Aangesloten op zwembad:</t>
  </si>
  <si>
    <t>Collectoren</t>
  </si>
  <si>
    <t>Collector type:</t>
  </si>
  <si>
    <t>Rendement gekend:</t>
  </si>
  <si>
    <t>Circulatiepompen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</si>
  <si>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</si>
  <si>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Rendement:</t>
  </si>
  <si>
    <t>a1 gekend:</t>
  </si>
  <si>
    <t>a1:</t>
  </si>
  <si>
    <t>a2 gekend:</t>
  </si>
  <si>
    <t>a2:</t>
  </si>
  <si>
    <t>IAM gekend:</t>
  </si>
  <si>
    <t>IAM:</t>
  </si>
  <si>
    <t>Apertuuroppervlakte:</t>
  </si>
  <si>
    <t>Helling:</t>
  </si>
  <si>
    <t>Oriëntatie:</t>
  </si>
  <si>
    <t>Berekening beschaduwing:</t>
  </si>
  <si>
    <t>In te vullen door de verslaggever</t>
  </si>
  <si>
    <t>Pomptype:</t>
  </si>
  <si>
    <t>EEI index</t>
  </si>
  <si>
    <r>
      <rPr>
        <sz val="11"/>
        <color theme="1"/>
        <rFont val="Arial"/>
        <family val="2"/>
      </rPr>
      <t>≤</t>
    </r>
    <r>
      <rPr>
        <sz val="11"/>
        <color theme="1"/>
        <rFont val="Calibri"/>
        <family val="2"/>
      </rPr>
      <t xml:space="preserve"> 0,2</t>
    </r>
  </si>
  <si>
    <t>Connecté à une piscine :</t>
  </si>
  <si>
    <t>Capteurs</t>
  </si>
  <si>
    <t>Nom :</t>
  </si>
  <si>
    <t>Type de capteur :</t>
  </si>
  <si>
    <t>Rendement connu :</t>
  </si>
  <si>
    <t>Rendement :</t>
  </si>
  <si>
    <t>a1 connu :</t>
  </si>
  <si>
    <t>a1 :</t>
  </si>
  <si>
    <t>a2 connu :</t>
  </si>
  <si>
    <t>a2 :</t>
  </si>
  <si>
    <t>IAM connu :</t>
  </si>
  <si>
    <t>IAM :</t>
  </si>
  <si>
    <t>Surface des capteurs :</t>
  </si>
  <si>
    <t>Inclinaison :</t>
  </si>
  <si>
    <t>Orientation :</t>
  </si>
  <si>
    <t>Ombrage</t>
  </si>
  <si>
    <t>Calcul d'ombrage :</t>
  </si>
  <si>
    <t>Type de pompe :</t>
  </si>
  <si>
    <t>Circulateurs</t>
  </si>
  <si>
    <t>Introduction directe de la puissance installée :</t>
  </si>
  <si>
    <t>Puissance installée :</t>
  </si>
  <si>
    <t>À remplir par le certificateur</t>
  </si>
  <si>
    <t>Pompe immergée</t>
  </si>
  <si>
    <t>Marque</t>
  </si>
  <si>
    <t>Sélectionnez vos panneaux solaires ici</t>
  </si>
  <si>
    <t>Type de capteur</t>
  </si>
  <si>
    <t>Capteur plan vitré</t>
  </si>
  <si>
    <t>Tubes sous vide (CPC)</t>
  </si>
  <si>
    <t>Tubes sous vide</t>
  </si>
  <si>
    <t>Oui</t>
  </si>
  <si>
    <t>a1 connu</t>
  </si>
  <si>
    <t>a2 connu</t>
  </si>
  <si>
    <t>IAM connu</t>
  </si>
  <si>
    <t>Surface des capteurs (m²)</t>
  </si>
  <si>
    <t>Inclinaison</t>
  </si>
  <si>
    <t>Calcul détaillé</t>
  </si>
  <si>
    <t>Type de pompe</t>
  </si>
  <si>
    <t>Introduction directe de la puissance</t>
  </si>
  <si>
    <t xml:space="preserve">Nom </t>
  </si>
  <si>
    <t>Puissance installée (W)</t>
  </si>
  <si>
    <t>Les spécifiations techniques de ce certificat peuvent être utilisées pour indiquer, via le logiciel PEB, le type de générateur de chaleur utilisé pour le chauffage et/ou l'eau chaude sanitaire. Si nécessaire, les résultats exacts du test peuvent être demandés (test effectué selon la norme EN 14825).</t>
  </si>
  <si>
    <t>PANNEAUX SOLAIRES THERMIQUES</t>
  </si>
  <si>
    <t>THERMISCHE ZONNEPANELEN</t>
  </si>
  <si>
    <t>Circulateur 1</t>
  </si>
  <si>
    <t>pomp 1</t>
  </si>
  <si>
    <t>Dit stavingscertificaat is geldig vanaf 01/01/2022.</t>
  </si>
  <si>
    <t>Ce certificat est valable à partir du 01/01/2022.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</si>
</sst>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9"/>
      <color theme="1"/>
      <name val="Bosch Office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hidden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2" fontId="1" fillId="2" borderId="0" xfId="0" applyNumberFormat="1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2" fontId="1" fillId="2" borderId="0" xfId="0" applyNumberFormat="1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2" fillId="2" borderId="0" xfId="0" applyFont="1" applyFill="1" applyAlignment="1" applyProtection="1">
      <alignment horizontal="left" vertical="top" wrapText="1"/>
      <protection hidden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54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339586</xdr:colOff>
      <xdr:row>0</xdr:row>
      <xdr:rowOff>0</xdr:rowOff>
    </xdr:from>
    <xdr:to>
      <xdr:col>16</xdr:col>
      <xdr:colOff>314738</xdr:colOff>
      <xdr:row>7</xdr:row>
      <xdr:rowOff>157370</xdr:rowOff>
    </xdr:to>
    <xdr:sp macro="" textlink="">
      <xdr:nvSpPr>
        <xdr:cNvPr id="24" name="Textfeld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9586" y="0"/>
          <a:ext cx="5408543" cy="1358348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Stavingscertificaat EPB en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25" name="Bild 5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8283</xdr:colOff>
      <xdr:row>1</xdr:row>
      <xdr:rowOff>11095</xdr:rowOff>
    </xdr:to>
    <xdr:pic>
      <xdr:nvPicPr>
        <xdr:cNvPr id="26" name="Bild 5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781261" cy="207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339586</xdr:colOff>
      <xdr:row>0</xdr:row>
      <xdr:rowOff>0</xdr:rowOff>
    </xdr:from>
    <xdr:to>
      <xdr:col>16</xdr:col>
      <xdr:colOff>314738</xdr:colOff>
      <xdr:row>7</xdr:row>
      <xdr:rowOff>157370</xdr:rowOff>
    </xdr:to>
    <xdr:sp macro="" textlink="">
      <xdr:nvSpPr>
        <xdr:cNvPr id="2" name="Textfeld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9586" y="0"/>
          <a:ext cx="5461552" cy="133847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Certificat PEB et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3" name="Bild 5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8283</xdr:colOff>
      <xdr:row>1</xdr:row>
      <xdr:rowOff>11095</xdr:rowOff>
    </xdr:to>
    <xdr:pic>
      <xdr:nvPicPr>
        <xdr:cNvPr id="4" name="Bild 5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837583" cy="2097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105"/>
  <sheetViews>
    <sheetView tabSelected="1" view="pageBreakPreview" zoomScaleNormal="140" zoomScaleSheetLayoutView="100" zoomScalePageLayoutView="115" workbookViewId="0">
      <selection activeCell="K18" sqref="K18:Q18"/>
    </sheetView>
  </sheetViews>
  <sheetFormatPr defaultColWidth="0" defaultRowHeight="12.5" zeroHeight="1" x14ac:dyDescent="0.25"/>
  <cols>
    <col min="1" max="17" width="5.1796875" style="25" customWidth="1"/>
    <col min="18" max="18" width="44.453125" style="25" customWidth="1"/>
    <col min="19" max="20" width="5" style="25" hidden="1" customWidth="1"/>
    <col min="21" max="16382" width="9" style="25" hidden="1"/>
    <col min="16383" max="16383" width="6.7265625" style="25" hidden="1" customWidth="1"/>
    <col min="16384" max="16384" width="16.54296875" style="25" hidden="1" customWidth="1"/>
  </cols>
  <sheetData>
    <row r="1" spans="1:18" ht="16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</row>
    <row r="2" spans="1:18" ht="1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1:18" ht="13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3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ht="13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</row>
    <row r="6" spans="1:18" ht="13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</row>
    <row r="7" spans="1:18" ht="13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</row>
    <row r="8" spans="1:18" ht="13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</row>
    <row r="9" spans="1:18" ht="14.15" customHeight="1" x14ac:dyDescent="0.25">
      <c r="A9" s="36" t="s">
        <v>46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24"/>
    </row>
    <row r="10" spans="1:18" ht="14.1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24"/>
    </row>
    <row r="11" spans="1:18" ht="14.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8"/>
    </row>
    <row r="12" spans="1:18" ht="14.15" customHeight="1" x14ac:dyDescent="0.25">
      <c r="A12" s="36" t="s">
        <v>107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21"/>
      <c r="R12" s="8"/>
    </row>
    <row r="13" spans="1:18" ht="14.1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8"/>
    </row>
    <row r="14" spans="1:18" ht="14.15" customHeight="1" x14ac:dyDescent="0.25">
      <c r="A14" s="37" t="s">
        <v>104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21"/>
      <c r="R14" s="8"/>
    </row>
    <row r="15" spans="1:18" ht="14.15" customHeight="1" x14ac:dyDescent="0.25">
      <c r="A15" s="23"/>
      <c r="B15" s="18" t="s">
        <v>41</v>
      </c>
      <c r="C15" s="26"/>
      <c r="D15" s="26"/>
      <c r="E15" s="26"/>
      <c r="F15" s="26"/>
      <c r="G15" s="26"/>
      <c r="H15" s="19"/>
      <c r="I15" s="26"/>
      <c r="J15" s="26"/>
      <c r="K15" s="32" t="str">
        <f>IFERROR(VLOOKUP($K$18,Blad2!$A$6:$Y$151,3,),"")</f>
        <v/>
      </c>
      <c r="L15" s="32"/>
      <c r="M15" s="32"/>
      <c r="N15" s="32"/>
      <c r="O15" s="32"/>
      <c r="P15" s="32"/>
      <c r="Q15" s="32"/>
      <c r="R15" s="24"/>
    </row>
    <row r="16" spans="1:18" ht="14.15" customHeight="1" x14ac:dyDescent="0.25">
      <c r="A16" s="23"/>
      <c r="B16" s="18"/>
      <c r="C16" s="26"/>
      <c r="D16" s="26"/>
      <c r="E16" s="26"/>
      <c r="F16" s="19"/>
      <c r="G16" s="26"/>
      <c r="H16" s="26"/>
      <c r="I16" s="26"/>
      <c r="J16" s="26"/>
      <c r="K16" s="32"/>
      <c r="L16" s="32"/>
      <c r="M16" s="32"/>
      <c r="N16" s="32"/>
      <c r="O16" s="32"/>
      <c r="P16" s="32"/>
      <c r="Q16" s="32"/>
      <c r="R16" s="24"/>
    </row>
    <row r="17" spans="1:25" ht="14.15" customHeight="1" x14ac:dyDescent="0.25">
      <c r="A17" s="19" t="s">
        <v>42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25" ht="14.15" customHeight="1" x14ac:dyDescent="0.25">
      <c r="A18" s="23"/>
      <c r="B18" s="18" t="s">
        <v>11</v>
      </c>
      <c r="C18" s="26"/>
      <c r="D18" s="26"/>
      <c r="E18" s="26"/>
      <c r="F18" s="26"/>
      <c r="G18" s="26"/>
      <c r="H18" s="26"/>
      <c r="I18" s="19"/>
      <c r="J18" s="26"/>
      <c r="K18" s="35" t="s">
        <v>24</v>
      </c>
      <c r="L18" s="35"/>
      <c r="M18" s="35"/>
      <c r="N18" s="35"/>
      <c r="O18" s="35"/>
      <c r="P18" s="35"/>
      <c r="Q18" s="35"/>
      <c r="R18" s="30" t="str">
        <f>IF(OR(K18="Selecteer hier uw type zonnepaneel",K18=""),"","   &lt;======  Selecteer hier uw type zonnepaneel")</f>
        <v/>
      </c>
      <c r="S18" s="30"/>
      <c r="T18" s="30"/>
      <c r="U18" s="30"/>
      <c r="V18" s="30"/>
      <c r="W18" s="30"/>
      <c r="X18" s="30"/>
      <c r="Y18" s="30"/>
    </row>
    <row r="19" spans="1:25" ht="14.15" customHeight="1" x14ac:dyDescent="0.25">
      <c r="A19" s="23"/>
      <c r="B19" s="18" t="s">
        <v>43</v>
      </c>
      <c r="C19" s="26"/>
      <c r="D19" s="26"/>
      <c r="E19" s="26"/>
      <c r="F19" s="26"/>
      <c r="G19" s="26"/>
      <c r="H19" s="26"/>
      <c r="I19" s="19"/>
      <c r="J19" s="26"/>
      <c r="K19" s="22" t="str">
        <f>IFERROR(VLOOKUP($K$18,Blad2!$A$6:$Y$151,4,),"")</f>
        <v/>
      </c>
      <c r="L19" s="20"/>
      <c r="M19" s="20"/>
      <c r="N19" s="20"/>
      <c r="O19" s="20"/>
      <c r="P19" s="20"/>
      <c r="Q19" s="20"/>
      <c r="R19" s="20"/>
    </row>
    <row r="20" spans="1:25" ht="14.15" customHeight="1" x14ac:dyDescent="0.25">
      <c r="A20" s="23"/>
      <c r="B20" s="18" t="s">
        <v>44</v>
      </c>
      <c r="C20" s="26"/>
      <c r="D20" s="26"/>
      <c r="E20" s="26"/>
      <c r="F20" s="26"/>
      <c r="G20" s="26"/>
      <c r="H20" s="19"/>
      <c r="I20" s="26"/>
      <c r="J20" s="26"/>
      <c r="K20" s="22" t="str">
        <f>IFERROR(VLOOKUP($K$18,Blad2!$A$6:$Y$151,5,),"")</f>
        <v/>
      </c>
      <c r="L20" s="23"/>
      <c r="M20" s="23"/>
      <c r="N20" s="23"/>
      <c r="O20" s="23"/>
      <c r="P20" s="23"/>
      <c r="Q20" s="23"/>
      <c r="R20" s="23"/>
    </row>
    <row r="21" spans="1:25" ht="14.15" customHeight="1" x14ac:dyDescent="0.25">
      <c r="A21" s="23"/>
      <c r="B21" s="18" t="s">
        <v>47</v>
      </c>
      <c r="C21" s="26"/>
      <c r="D21" s="26"/>
      <c r="E21" s="26"/>
      <c r="F21" s="26"/>
      <c r="G21" s="26"/>
      <c r="H21" s="19"/>
      <c r="I21" s="26"/>
      <c r="J21" s="26"/>
      <c r="K21" s="34" t="str">
        <f>IFERROR(VLOOKUP($K$18,Blad2!$A$6:$Y$151,6,),"")</f>
        <v/>
      </c>
      <c r="L21" s="34"/>
      <c r="M21" s="34"/>
      <c r="N21" s="30" t="str">
        <f>IF(K21="","","%")</f>
        <v/>
      </c>
      <c r="O21" s="30"/>
      <c r="P21" s="30"/>
      <c r="Q21" s="22"/>
      <c r="R21" s="28"/>
    </row>
    <row r="22" spans="1:25" ht="14.15" customHeight="1" x14ac:dyDescent="0.25">
      <c r="A22" s="23"/>
      <c r="B22" s="18" t="s">
        <v>48</v>
      </c>
      <c r="C22" s="26"/>
      <c r="D22" s="26"/>
      <c r="E22" s="26"/>
      <c r="F22" s="26"/>
      <c r="G22" s="26"/>
      <c r="H22" s="19"/>
      <c r="I22" s="26"/>
      <c r="J22" s="26"/>
      <c r="K22" s="30" t="str">
        <f>IFERROR(VLOOKUP($K$18,Blad2!$A$6:$Y$151,7,),"")</f>
        <v/>
      </c>
      <c r="L22" s="30"/>
      <c r="M22" s="30"/>
      <c r="N22" s="30"/>
      <c r="O22" s="30"/>
      <c r="P22" s="30"/>
      <c r="Q22" s="30"/>
      <c r="R22" s="24"/>
    </row>
    <row r="23" spans="1:25" ht="14.15" customHeight="1" x14ac:dyDescent="0.25">
      <c r="A23" s="23"/>
      <c r="B23" s="18" t="s">
        <v>49</v>
      </c>
      <c r="C23" s="26"/>
      <c r="D23" s="26"/>
      <c r="E23" s="26"/>
      <c r="F23" s="19"/>
      <c r="G23" s="26"/>
      <c r="H23" s="26"/>
      <c r="I23" s="26"/>
      <c r="J23" s="26"/>
      <c r="K23" s="30" t="str">
        <f>IFERROR(VLOOKUP($K$18,Blad2!$A$6:$Y$151,8,),"")</f>
        <v/>
      </c>
      <c r="L23" s="30"/>
      <c r="M23" s="30"/>
      <c r="N23" s="30" t="str">
        <f>IF(K23="","","W/m²K")</f>
        <v/>
      </c>
      <c r="O23" s="30"/>
      <c r="P23" s="30"/>
      <c r="Q23" s="22"/>
      <c r="R23" s="24"/>
    </row>
    <row r="24" spans="1:25" ht="14.15" customHeight="1" x14ac:dyDescent="0.25">
      <c r="A24" s="23"/>
      <c r="B24" s="18" t="s">
        <v>50</v>
      </c>
      <c r="C24" s="26"/>
      <c r="D24" s="26"/>
      <c r="E24" s="26"/>
      <c r="F24" s="26"/>
      <c r="G24" s="26"/>
      <c r="H24" s="19"/>
      <c r="I24" s="26"/>
      <c r="J24" s="26"/>
      <c r="K24" s="30" t="str">
        <f>IFERROR(VLOOKUP($K$18,Blad2!$A$6:$Y$151,9,),"")</f>
        <v/>
      </c>
      <c r="L24" s="30"/>
      <c r="M24" s="30"/>
      <c r="N24" s="30"/>
      <c r="O24" s="30"/>
      <c r="P24" s="30"/>
      <c r="Q24" s="30"/>
      <c r="R24" s="24"/>
    </row>
    <row r="25" spans="1:25" ht="14.15" customHeight="1" x14ac:dyDescent="0.25">
      <c r="A25" s="23"/>
      <c r="B25" s="18" t="s">
        <v>51</v>
      </c>
      <c r="C25" s="26"/>
      <c r="D25" s="26"/>
      <c r="E25" s="26"/>
      <c r="F25" s="19"/>
      <c r="G25" s="26"/>
      <c r="H25" s="26"/>
      <c r="I25" s="26"/>
      <c r="J25" s="26"/>
      <c r="K25" s="30" t="str">
        <f>IFERROR(VLOOKUP($K$18,Blad2!$A$6:$Y$151,10,),"")</f>
        <v/>
      </c>
      <c r="L25" s="30"/>
      <c r="M25" s="30"/>
      <c r="N25" s="30" t="str">
        <f>IF(K25="","","W/m²K")</f>
        <v/>
      </c>
      <c r="O25" s="30"/>
      <c r="P25" s="30"/>
      <c r="Q25" s="22"/>
      <c r="R25" s="24"/>
    </row>
    <row r="26" spans="1:25" ht="14.15" customHeight="1" x14ac:dyDescent="0.25">
      <c r="A26" s="23"/>
      <c r="B26" s="18" t="s">
        <v>52</v>
      </c>
      <c r="C26" s="26"/>
      <c r="D26" s="26"/>
      <c r="E26" s="26"/>
      <c r="F26" s="26"/>
      <c r="G26" s="26"/>
      <c r="H26" s="19"/>
      <c r="I26" s="26"/>
      <c r="J26" s="26"/>
      <c r="K26" s="30" t="str">
        <f>IFERROR(VLOOKUP($K$18,Blad2!$A$6:$Y$151,11,),"")</f>
        <v/>
      </c>
      <c r="L26" s="30"/>
      <c r="M26" s="30"/>
      <c r="N26" s="30"/>
      <c r="O26" s="30"/>
      <c r="P26" s="30"/>
      <c r="Q26" s="30"/>
      <c r="R26" s="24"/>
    </row>
    <row r="27" spans="1:25" ht="14.15" customHeight="1" x14ac:dyDescent="0.25">
      <c r="A27" s="23"/>
      <c r="B27" s="18" t="s">
        <v>53</v>
      </c>
      <c r="C27" s="26"/>
      <c r="D27" s="26"/>
      <c r="E27" s="26"/>
      <c r="F27" s="19"/>
      <c r="G27" s="26"/>
      <c r="H27" s="26"/>
      <c r="I27" s="26"/>
      <c r="J27" s="26"/>
      <c r="K27" s="30" t="str">
        <f>IFERROR(VLOOKUP($K$18,Blad2!$A$6:$Y$151,12,),"")</f>
        <v/>
      </c>
      <c r="L27" s="30"/>
      <c r="M27" s="30"/>
      <c r="N27" s="30"/>
      <c r="O27" s="30"/>
      <c r="P27" s="30"/>
      <c r="Q27" s="30"/>
      <c r="R27" s="24"/>
    </row>
    <row r="28" spans="1:25" ht="14.15" customHeight="1" x14ac:dyDescent="0.25">
      <c r="A28" s="23"/>
      <c r="B28" s="18" t="s">
        <v>54</v>
      </c>
      <c r="C28" s="26"/>
      <c r="D28" s="26"/>
      <c r="E28" s="26"/>
      <c r="F28" s="26"/>
      <c r="G28" s="26"/>
      <c r="H28" s="19"/>
      <c r="I28" s="26"/>
      <c r="J28" s="26"/>
      <c r="K28" s="30" t="str">
        <f>IFERROR(VLOOKUP($K$18,Blad2!$A$6:$Y$151,13,),"")</f>
        <v/>
      </c>
      <c r="L28" s="30"/>
      <c r="M28" s="30"/>
      <c r="N28" s="30" t="str">
        <f>IF(K28="","","m²")</f>
        <v/>
      </c>
      <c r="O28" s="30"/>
      <c r="P28" s="30"/>
      <c r="Q28" s="22"/>
      <c r="R28" s="24"/>
    </row>
    <row r="29" spans="1:25" ht="14.15" customHeight="1" x14ac:dyDescent="0.25">
      <c r="A29" s="23"/>
      <c r="B29" s="18" t="s">
        <v>55</v>
      </c>
      <c r="C29" s="26"/>
      <c r="D29" s="26"/>
      <c r="E29" s="26"/>
      <c r="F29" s="19"/>
      <c r="G29" s="26"/>
      <c r="H29" s="26"/>
      <c r="I29" s="26"/>
      <c r="J29" s="26"/>
      <c r="K29" s="30" t="str">
        <f>IFERROR(VLOOKUP($K$18,Blad2!$A$6:$Y$151,14,),"")</f>
        <v/>
      </c>
      <c r="L29" s="30"/>
      <c r="M29" s="30"/>
      <c r="N29" s="30"/>
      <c r="O29" s="30"/>
      <c r="P29" s="30"/>
      <c r="Q29" s="30"/>
      <c r="R29" s="24"/>
    </row>
    <row r="30" spans="1:25" ht="14.15" customHeight="1" x14ac:dyDescent="0.25">
      <c r="A30" s="23"/>
      <c r="B30" s="18" t="s">
        <v>56</v>
      </c>
      <c r="C30" s="26"/>
      <c r="D30" s="26"/>
      <c r="E30" s="26"/>
      <c r="F30" s="19"/>
      <c r="G30" s="26"/>
      <c r="H30" s="26"/>
      <c r="I30" s="26"/>
      <c r="J30" s="26"/>
      <c r="K30" s="30" t="str">
        <f>IFERROR(VLOOKUP($K$18,Blad2!$A$6:$Y$151,15,),"")</f>
        <v/>
      </c>
      <c r="L30" s="30"/>
      <c r="M30" s="30"/>
      <c r="N30" s="30"/>
      <c r="O30" s="30"/>
      <c r="P30" s="30"/>
      <c r="Q30" s="30"/>
      <c r="R30" s="24"/>
    </row>
    <row r="31" spans="1:25" ht="14.15" customHeight="1" x14ac:dyDescent="0.25">
      <c r="A31" s="23"/>
      <c r="B31" s="18"/>
      <c r="C31" s="26"/>
      <c r="D31" s="26"/>
      <c r="E31" s="26"/>
      <c r="F31" s="19"/>
      <c r="G31" s="26"/>
      <c r="H31" s="26"/>
      <c r="I31" s="26"/>
      <c r="J31" s="26"/>
      <c r="K31" s="26"/>
      <c r="L31" s="26"/>
      <c r="M31" s="26"/>
      <c r="N31" s="26"/>
      <c r="O31" s="23"/>
      <c r="P31" s="23"/>
      <c r="Q31" s="23"/>
      <c r="R31" s="23"/>
    </row>
    <row r="32" spans="1:25" ht="14.15" customHeight="1" x14ac:dyDescent="0.25">
      <c r="A32" s="19" t="s">
        <v>38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ht="14.15" customHeight="1" x14ac:dyDescent="0.25">
      <c r="A33" s="23"/>
      <c r="B33" s="18" t="s">
        <v>57</v>
      </c>
      <c r="C33" s="26"/>
      <c r="D33" s="26"/>
      <c r="E33" s="26"/>
      <c r="F33" s="19"/>
      <c r="G33" s="26"/>
      <c r="H33" s="26"/>
      <c r="I33" s="26"/>
      <c r="J33" s="26"/>
      <c r="K33" s="30" t="str">
        <f>IFERROR(VLOOKUP($K$18,Blad2!$A$6:$Y$151,16,),"")</f>
        <v/>
      </c>
      <c r="L33" s="30"/>
      <c r="M33" s="30"/>
      <c r="N33" s="30"/>
      <c r="O33" s="30"/>
      <c r="P33" s="30"/>
      <c r="Q33" s="30"/>
      <c r="R33" s="24"/>
    </row>
    <row r="34" spans="1:18" ht="14.15" customHeight="1" x14ac:dyDescent="0.25">
      <c r="A34" s="23"/>
      <c r="B34" s="18"/>
      <c r="C34" s="26"/>
      <c r="D34" s="26"/>
      <c r="E34" s="26"/>
      <c r="F34" s="19"/>
      <c r="G34" s="26"/>
      <c r="H34" s="26"/>
      <c r="I34" s="26"/>
      <c r="J34" s="26"/>
      <c r="K34" s="26"/>
      <c r="L34" s="26"/>
      <c r="M34" s="26"/>
      <c r="N34" s="26"/>
      <c r="O34" s="23"/>
      <c r="P34" s="23"/>
      <c r="Q34" s="23"/>
      <c r="R34" s="23"/>
    </row>
    <row r="35" spans="1:18" ht="14.15" customHeight="1" x14ac:dyDescent="0.25">
      <c r="A35" s="19" t="s">
        <v>45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ht="14.15" customHeight="1" x14ac:dyDescent="0.25">
      <c r="A36" s="23"/>
      <c r="B36" s="18" t="s">
        <v>59</v>
      </c>
      <c r="C36" s="26"/>
      <c r="D36" s="26"/>
      <c r="E36" s="26"/>
      <c r="F36" s="19"/>
      <c r="G36" s="26"/>
      <c r="H36" s="26"/>
      <c r="I36" s="26"/>
      <c r="J36" s="26"/>
      <c r="K36" s="30" t="str">
        <f>IFERROR(VLOOKUP($K$18,Blad2!$A$6:$Y$151,18,),"")</f>
        <v/>
      </c>
      <c r="L36" s="30"/>
      <c r="M36" s="30"/>
      <c r="N36" s="30"/>
      <c r="O36" s="30"/>
      <c r="P36" s="30"/>
      <c r="Q36" s="30"/>
      <c r="R36" s="24"/>
    </row>
    <row r="37" spans="1:18" ht="14.15" customHeight="1" x14ac:dyDescent="0.25">
      <c r="A37" s="23"/>
      <c r="B37" s="18" t="s">
        <v>2</v>
      </c>
      <c r="C37" s="26"/>
      <c r="D37" s="26"/>
      <c r="E37" s="19"/>
      <c r="F37" s="26"/>
      <c r="G37" s="26"/>
      <c r="H37" s="26"/>
      <c r="I37" s="26"/>
      <c r="J37" s="26"/>
      <c r="K37" s="30" t="str">
        <f>IFERROR(VLOOKUP($K$18,Blad2!$A$6:$Y$151,19,),"")</f>
        <v/>
      </c>
      <c r="L37" s="30"/>
      <c r="M37" s="30"/>
      <c r="N37" s="30"/>
      <c r="O37" s="30"/>
      <c r="P37" s="30"/>
      <c r="Q37" s="30"/>
      <c r="R37" s="24"/>
    </row>
    <row r="38" spans="1:18" ht="14.15" customHeight="1" x14ac:dyDescent="0.25">
      <c r="A38" s="23"/>
      <c r="B38" s="18" t="s">
        <v>11</v>
      </c>
      <c r="C38" s="26"/>
      <c r="D38" s="26"/>
      <c r="E38" s="26"/>
      <c r="F38" s="26"/>
      <c r="G38" s="19"/>
      <c r="H38" s="26"/>
      <c r="I38" s="26"/>
      <c r="J38" s="26"/>
      <c r="K38" s="30" t="str">
        <f>IFERROR(VLOOKUP($K$18,Blad2!$A$6:$Y$151,15,),"")</f>
        <v/>
      </c>
      <c r="L38" s="30"/>
      <c r="M38" s="30"/>
      <c r="N38" s="30"/>
      <c r="O38" s="30"/>
      <c r="P38" s="30"/>
      <c r="Q38" s="30"/>
      <c r="R38" s="24"/>
    </row>
    <row r="39" spans="1:18" ht="14.15" customHeight="1" x14ac:dyDescent="0.25">
      <c r="A39" s="23"/>
      <c r="B39" s="18" t="s">
        <v>3</v>
      </c>
      <c r="C39" s="26"/>
      <c r="D39" s="26"/>
      <c r="E39" s="26"/>
      <c r="F39" s="19"/>
      <c r="G39" s="26"/>
      <c r="H39" s="26"/>
      <c r="I39" s="26"/>
      <c r="J39" s="26"/>
      <c r="K39" s="30" t="str">
        <f>IFERROR(VLOOKUP($K$18,Blad2!$A$6:$Y$151,20,),"")</f>
        <v/>
      </c>
      <c r="L39" s="30"/>
      <c r="M39" s="30"/>
      <c r="N39" s="30" t="str">
        <f>IF(K39="","","W")</f>
        <v/>
      </c>
      <c r="O39" s="30"/>
      <c r="P39" s="30"/>
      <c r="Q39" s="22"/>
      <c r="R39" s="24"/>
    </row>
    <row r="40" spans="1:18" ht="14.15" customHeight="1" x14ac:dyDescent="0.25">
      <c r="A40" s="23"/>
      <c r="B40" s="18"/>
      <c r="C40" s="26"/>
      <c r="D40" s="26"/>
      <c r="E40" s="26"/>
      <c r="F40" s="26"/>
      <c r="G40" s="26"/>
      <c r="H40" s="26"/>
      <c r="I40" s="26"/>
      <c r="J40" s="26"/>
      <c r="K40" s="31"/>
      <c r="L40" s="31"/>
      <c r="M40" s="31"/>
      <c r="N40" s="31"/>
      <c r="O40" s="31"/>
      <c r="P40" s="31"/>
      <c r="Q40" s="31"/>
      <c r="R40" s="31"/>
    </row>
    <row r="41" spans="1:18" ht="12.75" customHeight="1" x14ac:dyDescent="0.25">
      <c r="A41" s="23"/>
      <c r="B41" s="18"/>
      <c r="C41" s="26"/>
      <c r="D41" s="26"/>
      <c r="E41" s="26"/>
      <c r="F41" s="26"/>
      <c r="G41" s="26"/>
      <c r="H41" s="26"/>
      <c r="I41" s="26"/>
      <c r="J41" s="26"/>
      <c r="K41" s="31"/>
      <c r="L41" s="31"/>
      <c r="M41" s="31"/>
      <c r="N41" s="31"/>
      <c r="O41" s="31"/>
      <c r="P41" s="31"/>
      <c r="Q41" s="31"/>
      <c r="R41" s="31"/>
    </row>
    <row r="42" spans="1:18" ht="12.75" hidden="1" customHeight="1" x14ac:dyDescent="0.25">
      <c r="A42" s="23"/>
      <c r="B42" s="18"/>
      <c r="C42" s="26"/>
      <c r="D42" s="19"/>
      <c r="E42" s="26"/>
      <c r="F42" s="26"/>
      <c r="G42" s="26"/>
      <c r="H42" s="26"/>
      <c r="I42" s="26"/>
      <c r="J42" s="26"/>
      <c r="K42" s="30"/>
      <c r="L42" s="30"/>
      <c r="M42" s="30"/>
      <c r="N42" s="30"/>
      <c r="O42" s="30"/>
      <c r="P42" s="30"/>
      <c r="Q42" s="30"/>
      <c r="R42" s="30"/>
    </row>
    <row r="43" spans="1:18" ht="12.75" hidden="1" customHeight="1" x14ac:dyDescent="0.25">
      <c r="A43" s="23"/>
      <c r="B43" s="18"/>
      <c r="C43" s="26"/>
      <c r="D43" s="19"/>
      <c r="E43" s="26"/>
      <c r="F43" s="26"/>
      <c r="G43" s="26"/>
      <c r="H43" s="26"/>
      <c r="I43" s="26"/>
      <c r="J43" s="26"/>
      <c r="K43" s="30"/>
      <c r="L43" s="30"/>
      <c r="M43" s="30"/>
      <c r="N43" s="30"/>
      <c r="O43" s="30"/>
      <c r="P43" s="30"/>
      <c r="Q43" s="30"/>
      <c r="R43" s="30"/>
    </row>
    <row r="44" spans="1:18" ht="9" hidden="1" customHeight="1" x14ac:dyDescent="0.25">
      <c r="A44" s="23"/>
      <c r="B44" s="18"/>
      <c r="C44" s="26"/>
      <c r="D44" s="19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3"/>
      <c r="P44" s="23"/>
      <c r="Q44" s="23"/>
      <c r="R44" s="23"/>
    </row>
    <row r="45" spans="1:18" ht="17.25" hidden="1" customHeight="1" x14ac:dyDescent="0.25">
      <c r="A45" s="19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3"/>
      <c r="P45" s="23"/>
      <c r="Q45" s="23"/>
      <c r="R45" s="23"/>
    </row>
    <row r="46" spans="1:18" ht="12.75" hidden="1" customHeight="1" x14ac:dyDescent="0.25">
      <c r="A46" s="23"/>
      <c r="B46" s="18"/>
      <c r="C46" s="26"/>
      <c r="D46" s="26"/>
      <c r="E46" s="26"/>
      <c r="F46" s="26"/>
      <c r="G46" s="26"/>
      <c r="H46" s="26"/>
      <c r="I46" s="26"/>
      <c r="J46" s="26"/>
      <c r="K46" s="30"/>
      <c r="L46" s="30"/>
      <c r="M46" s="30"/>
      <c r="N46" s="30"/>
      <c r="O46" s="30"/>
      <c r="P46" s="30"/>
      <c r="Q46" s="30"/>
      <c r="R46" s="30"/>
    </row>
    <row r="47" spans="1:18" ht="12.75" hidden="1" customHeight="1" x14ac:dyDescent="0.25">
      <c r="A47" s="23"/>
      <c r="B47" s="18"/>
      <c r="C47" s="23"/>
      <c r="D47" s="26"/>
      <c r="E47" s="26"/>
      <c r="F47" s="26"/>
      <c r="G47" s="26"/>
      <c r="H47" s="19"/>
      <c r="I47" s="26"/>
      <c r="J47" s="26"/>
      <c r="K47" s="30"/>
      <c r="L47" s="30"/>
      <c r="M47" s="30"/>
      <c r="N47" s="30"/>
      <c r="O47" s="30"/>
      <c r="P47" s="30"/>
      <c r="Q47" s="30"/>
      <c r="R47" s="30"/>
    </row>
    <row r="48" spans="1:18" ht="12.75" hidden="1" customHeight="1" x14ac:dyDescent="0.25">
      <c r="A48" s="23"/>
      <c r="B48" s="18"/>
      <c r="C48" s="26"/>
      <c r="D48" s="26"/>
      <c r="E48" s="26"/>
      <c r="F48" s="26"/>
      <c r="G48" s="19"/>
      <c r="H48" s="26"/>
      <c r="I48" s="26"/>
      <c r="J48" s="26"/>
      <c r="K48" s="30"/>
      <c r="L48" s="30"/>
      <c r="M48" s="30"/>
      <c r="N48" s="30"/>
      <c r="O48" s="30"/>
      <c r="P48" s="30"/>
      <c r="Q48" s="30"/>
      <c r="R48" s="30"/>
    </row>
    <row r="49" spans="1:18" ht="12.75" hidden="1" customHeight="1" x14ac:dyDescent="0.25">
      <c r="A49" s="23"/>
      <c r="B49" s="18"/>
      <c r="C49" s="26"/>
      <c r="D49" s="19"/>
      <c r="E49" s="26"/>
      <c r="F49" s="26"/>
      <c r="G49" s="26"/>
      <c r="H49" s="26"/>
      <c r="I49" s="26"/>
      <c r="J49" s="26"/>
      <c r="K49" s="30"/>
      <c r="L49" s="30"/>
      <c r="M49" s="30"/>
      <c r="N49" s="30"/>
      <c r="O49" s="30"/>
      <c r="P49" s="30"/>
      <c r="Q49" s="30"/>
      <c r="R49" s="30"/>
    </row>
    <row r="50" spans="1:18" ht="12.75" hidden="1" customHeight="1" x14ac:dyDescent="0.25">
      <c r="A50" s="29"/>
      <c r="B50" s="23"/>
      <c r="C50" s="26"/>
      <c r="D50" s="26"/>
      <c r="E50" s="26"/>
      <c r="F50" s="26"/>
      <c r="G50" s="26"/>
      <c r="H50" s="26"/>
      <c r="I50" s="26"/>
      <c r="J50" s="26"/>
      <c r="K50" s="30"/>
      <c r="L50" s="30"/>
      <c r="M50" s="30"/>
      <c r="N50" s="30"/>
      <c r="O50" s="30"/>
      <c r="P50" s="30"/>
      <c r="Q50" s="30"/>
      <c r="R50" s="30"/>
    </row>
    <row r="51" spans="1:18" ht="12.75" hidden="1" customHeight="1" x14ac:dyDescent="0.25">
      <c r="A51" s="23"/>
      <c r="B51" s="18"/>
      <c r="C51" s="26"/>
      <c r="D51" s="19"/>
      <c r="E51" s="26"/>
      <c r="F51" s="26"/>
      <c r="G51" s="26"/>
      <c r="H51" s="26"/>
      <c r="I51" s="26"/>
      <c r="J51" s="26"/>
      <c r="K51" s="22"/>
      <c r="L51" s="22"/>
      <c r="M51" s="22"/>
      <c r="N51" s="22"/>
      <c r="O51" s="22"/>
      <c r="P51" s="22"/>
      <c r="Q51" s="22"/>
      <c r="R51" s="22"/>
    </row>
    <row r="52" spans="1:18" ht="12.75" hidden="1" customHeight="1" x14ac:dyDescent="0.25">
      <c r="A52" s="23"/>
      <c r="B52" s="18"/>
      <c r="C52" s="26"/>
      <c r="D52" s="26"/>
      <c r="E52" s="19"/>
      <c r="F52" s="26"/>
      <c r="G52" s="26"/>
      <c r="H52" s="26"/>
      <c r="I52" s="26"/>
      <c r="J52" s="26"/>
      <c r="K52" s="22"/>
      <c r="L52" s="22"/>
      <c r="M52" s="22"/>
      <c r="N52" s="22"/>
      <c r="O52" s="22"/>
      <c r="P52" s="22"/>
      <c r="Q52" s="22"/>
      <c r="R52" s="22"/>
    </row>
    <row r="53" spans="1:18" ht="12.75" hidden="1" customHeight="1" x14ac:dyDescent="0.25">
      <c r="A53" s="23"/>
      <c r="B53" s="18"/>
      <c r="C53" s="26"/>
      <c r="D53" s="26"/>
      <c r="E53" s="19"/>
      <c r="F53" s="26"/>
      <c r="G53" s="26"/>
      <c r="H53" s="26"/>
      <c r="I53" s="26"/>
      <c r="J53" s="26"/>
      <c r="K53" s="22"/>
      <c r="L53" s="22"/>
      <c r="M53" s="22"/>
      <c r="N53" s="22"/>
      <c r="O53" s="22"/>
      <c r="P53" s="22"/>
      <c r="Q53" s="22"/>
      <c r="R53" s="22"/>
    </row>
    <row r="54" spans="1:18" ht="12.75" hidden="1" customHeight="1" x14ac:dyDescent="0.25">
      <c r="A54" s="23"/>
      <c r="B54" s="18"/>
      <c r="C54" s="26"/>
      <c r="D54" s="26"/>
      <c r="E54" s="19"/>
      <c r="F54" s="26"/>
      <c r="G54" s="26"/>
      <c r="H54" s="26"/>
      <c r="I54" s="26"/>
      <c r="J54" s="26"/>
      <c r="K54" s="22"/>
      <c r="L54" s="22"/>
      <c r="M54" s="22"/>
      <c r="N54" s="22"/>
      <c r="O54" s="22"/>
      <c r="P54" s="22"/>
      <c r="Q54" s="22"/>
      <c r="R54" s="22"/>
    </row>
    <row r="55" spans="1:18" ht="12.75" hidden="1" customHeight="1" x14ac:dyDescent="0.25">
      <c r="A55" s="23"/>
      <c r="B55" s="18"/>
      <c r="C55" s="26"/>
      <c r="D55" s="26"/>
      <c r="E55" s="19"/>
      <c r="F55" s="26"/>
      <c r="G55" s="26"/>
      <c r="H55" s="26"/>
      <c r="I55" s="26"/>
      <c r="J55" s="26"/>
      <c r="K55" s="22"/>
      <c r="L55" s="22"/>
      <c r="M55" s="22"/>
      <c r="N55" s="22"/>
      <c r="O55" s="22"/>
      <c r="P55" s="22"/>
      <c r="Q55" s="22"/>
      <c r="R55" s="22"/>
    </row>
    <row r="56" spans="1:18" ht="12.75" hidden="1" customHeight="1" x14ac:dyDescent="0.25">
      <c r="A56" s="23"/>
      <c r="B56" s="18"/>
      <c r="C56" s="26"/>
      <c r="D56" s="26"/>
      <c r="E56" s="26"/>
      <c r="F56" s="26"/>
      <c r="G56" s="26"/>
      <c r="H56" s="26"/>
      <c r="I56" s="26"/>
      <c r="J56" s="26"/>
      <c r="K56" s="32"/>
      <c r="L56" s="32"/>
      <c r="M56" s="32"/>
      <c r="N56" s="32"/>
      <c r="O56" s="32"/>
      <c r="P56" s="32"/>
      <c r="Q56" s="32"/>
      <c r="R56" s="32"/>
    </row>
    <row r="57" spans="1:18" ht="16.5" hidden="1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32"/>
      <c r="L57" s="32"/>
      <c r="M57" s="32"/>
      <c r="N57" s="32"/>
      <c r="O57" s="32"/>
      <c r="P57" s="32"/>
      <c r="Q57" s="32"/>
      <c r="R57" s="32"/>
    </row>
    <row r="58" spans="1:18" hidden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32"/>
      <c r="L58" s="32"/>
      <c r="M58" s="32"/>
      <c r="N58" s="32"/>
      <c r="O58" s="32"/>
      <c r="P58" s="32"/>
      <c r="Q58" s="32"/>
      <c r="R58" s="32"/>
    </row>
    <row r="59" spans="1:18" hidden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32"/>
      <c r="L59" s="32"/>
      <c r="M59" s="32"/>
      <c r="N59" s="32"/>
      <c r="O59" s="32"/>
      <c r="P59" s="32"/>
      <c r="Q59" s="32"/>
      <c r="R59" s="32"/>
    </row>
    <row r="60" spans="1:18" hidden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32"/>
      <c r="L60" s="32"/>
      <c r="M60" s="32"/>
      <c r="N60" s="32"/>
      <c r="O60" s="32"/>
      <c r="P60" s="32"/>
      <c r="Q60" s="32"/>
      <c r="R60" s="32"/>
    </row>
    <row r="61" spans="1:18" ht="17.25" hidden="1" customHeight="1" x14ac:dyDescent="0.25">
      <c r="A61" s="19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3"/>
      <c r="P61" s="23"/>
      <c r="Q61" s="23"/>
      <c r="R61" s="23"/>
    </row>
    <row r="62" spans="1:18" ht="12.75" hidden="1" customHeight="1" x14ac:dyDescent="0.25">
      <c r="A62" s="23"/>
      <c r="B62" s="18"/>
      <c r="C62" s="26"/>
      <c r="D62" s="26"/>
      <c r="E62" s="26"/>
      <c r="F62" s="26"/>
      <c r="G62" s="19"/>
      <c r="H62" s="26"/>
      <c r="I62" s="26"/>
      <c r="J62" s="26"/>
      <c r="K62" s="30"/>
      <c r="L62" s="30"/>
      <c r="M62" s="30"/>
      <c r="N62" s="30"/>
      <c r="O62" s="30"/>
      <c r="P62" s="30"/>
      <c r="Q62" s="30"/>
      <c r="R62" s="30"/>
    </row>
    <row r="63" spans="1:18" ht="12.75" hidden="1" customHeight="1" x14ac:dyDescent="0.25">
      <c r="A63" s="23"/>
      <c r="B63" s="18"/>
      <c r="C63" s="26"/>
      <c r="D63" s="26"/>
      <c r="E63" s="26"/>
      <c r="F63" s="26"/>
      <c r="G63" s="19"/>
      <c r="H63" s="26"/>
      <c r="I63" s="26"/>
      <c r="J63" s="26"/>
      <c r="K63" s="30"/>
      <c r="L63" s="30"/>
      <c r="M63" s="30"/>
      <c r="N63" s="30"/>
      <c r="O63" s="30"/>
      <c r="P63" s="30"/>
      <c r="Q63" s="30"/>
      <c r="R63" s="30"/>
    </row>
    <row r="64" spans="1:18" ht="12.75" hidden="1" customHeight="1" x14ac:dyDescent="0.25">
      <c r="A64" s="23"/>
      <c r="B64" s="18"/>
      <c r="C64" s="26"/>
      <c r="D64" s="26"/>
      <c r="E64" s="26"/>
      <c r="F64" s="19"/>
      <c r="G64" s="26"/>
      <c r="H64" s="26"/>
      <c r="I64" s="26"/>
      <c r="J64" s="26"/>
      <c r="K64" s="30"/>
      <c r="L64" s="30"/>
      <c r="M64" s="30"/>
      <c r="N64" s="30"/>
      <c r="O64" s="30"/>
      <c r="P64" s="30"/>
      <c r="Q64" s="30"/>
      <c r="R64" s="30"/>
    </row>
    <row r="65" spans="1:18" ht="12.75" hidden="1" customHeight="1" x14ac:dyDescent="0.25">
      <c r="A65" s="23"/>
      <c r="B65" s="18"/>
      <c r="C65" s="26"/>
      <c r="D65" s="26"/>
      <c r="E65" s="26"/>
      <c r="F65" s="26"/>
      <c r="G65" s="19"/>
      <c r="H65" s="26"/>
      <c r="I65" s="26"/>
      <c r="J65" s="26"/>
      <c r="K65" s="30"/>
      <c r="L65" s="30"/>
      <c r="M65" s="30"/>
      <c r="N65" s="30"/>
      <c r="O65" s="30"/>
      <c r="P65" s="30"/>
      <c r="Q65" s="30"/>
      <c r="R65" s="30"/>
    </row>
    <row r="66" spans="1:18" ht="12.75" hidden="1" customHeight="1" x14ac:dyDescent="0.25">
      <c r="A66" s="23"/>
      <c r="B66" s="18"/>
      <c r="C66" s="26"/>
      <c r="D66" s="26"/>
      <c r="E66" s="26"/>
      <c r="F66" s="26"/>
      <c r="G66" s="19"/>
      <c r="H66" s="26"/>
      <c r="I66" s="26"/>
      <c r="J66" s="26"/>
      <c r="K66" s="30"/>
      <c r="L66" s="30"/>
      <c r="M66" s="30"/>
      <c r="N66" s="30"/>
      <c r="O66" s="30"/>
      <c r="P66" s="30"/>
      <c r="Q66" s="30"/>
      <c r="R66" s="30"/>
    </row>
    <row r="67" spans="1:18" ht="12.75" hidden="1" customHeight="1" x14ac:dyDescent="0.25">
      <c r="A67" s="23"/>
      <c r="B67" s="18"/>
      <c r="C67" s="26"/>
      <c r="D67" s="26"/>
      <c r="E67" s="26"/>
      <c r="F67" s="19"/>
      <c r="G67" s="26"/>
      <c r="H67" s="26"/>
      <c r="I67" s="26"/>
      <c r="J67" s="26"/>
      <c r="K67" s="30"/>
      <c r="L67" s="30"/>
      <c r="M67" s="30"/>
      <c r="N67" s="30"/>
      <c r="O67" s="30"/>
      <c r="P67" s="30"/>
      <c r="Q67" s="30"/>
      <c r="R67" s="30"/>
    </row>
    <row r="68" spans="1:18" ht="9" hidden="1" customHeight="1" x14ac:dyDescent="0.25">
      <c r="A68" s="23"/>
      <c r="B68" s="18"/>
      <c r="C68" s="26"/>
      <c r="D68" s="26"/>
      <c r="E68" s="26"/>
      <c r="F68" s="19"/>
      <c r="G68" s="26"/>
      <c r="H68" s="26"/>
      <c r="I68" s="26"/>
      <c r="J68" s="26"/>
      <c r="K68" s="26"/>
      <c r="L68" s="26"/>
      <c r="M68" s="26"/>
      <c r="N68" s="26"/>
      <c r="O68" s="23"/>
      <c r="P68" s="23"/>
      <c r="Q68" s="23"/>
      <c r="R68" s="23"/>
    </row>
    <row r="69" spans="1:18" ht="12.75" hidden="1" customHeight="1" x14ac:dyDescent="0.25">
      <c r="A69" s="29"/>
      <c r="B69" s="23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8" ht="12.75" hidden="1" customHeight="1" x14ac:dyDescent="0.25">
      <c r="A70" s="23"/>
      <c r="B70" s="18"/>
      <c r="C70" s="26"/>
      <c r="D70" s="26"/>
      <c r="E70" s="19"/>
      <c r="F70" s="26"/>
      <c r="G70" s="26"/>
      <c r="H70" s="26"/>
      <c r="I70" s="26"/>
      <c r="J70" s="26"/>
      <c r="K70" s="30"/>
      <c r="L70" s="30"/>
      <c r="M70" s="30"/>
      <c r="N70" s="30"/>
      <c r="O70" s="30"/>
      <c r="P70" s="30"/>
      <c r="Q70" s="30"/>
      <c r="R70" s="30"/>
    </row>
    <row r="71" spans="1:18" ht="12.75" hidden="1" customHeight="1" x14ac:dyDescent="0.25">
      <c r="A71" s="23"/>
      <c r="B71" s="33"/>
      <c r="C71" s="33"/>
      <c r="D71" s="33"/>
      <c r="E71" s="33"/>
      <c r="F71" s="33"/>
      <c r="G71" s="33"/>
      <c r="H71" s="33"/>
      <c r="I71" s="33"/>
      <c r="J71" s="26"/>
      <c r="K71" s="30"/>
      <c r="L71" s="30"/>
      <c r="M71" s="30"/>
      <c r="N71" s="30"/>
      <c r="O71" s="30"/>
      <c r="P71" s="30"/>
      <c r="Q71" s="30"/>
      <c r="R71" s="30"/>
    </row>
    <row r="72" spans="1:18" ht="12.75" hidden="1" customHeight="1" x14ac:dyDescent="0.25">
      <c r="A72" s="23"/>
      <c r="B72" s="33"/>
      <c r="C72" s="33"/>
      <c r="D72" s="33"/>
      <c r="E72" s="33"/>
      <c r="F72" s="33"/>
      <c r="G72" s="33"/>
      <c r="H72" s="33"/>
      <c r="I72" s="33"/>
      <c r="J72" s="12"/>
      <c r="K72" s="30"/>
      <c r="L72" s="30"/>
      <c r="M72" s="30"/>
      <c r="N72" s="30"/>
      <c r="O72" s="30"/>
      <c r="P72" s="30"/>
      <c r="Q72" s="30"/>
      <c r="R72" s="30"/>
    </row>
    <row r="73" spans="1:18" hidden="1" x14ac:dyDescent="0.25">
      <c r="A73" s="23"/>
      <c r="B73" s="18"/>
      <c r="C73" s="26"/>
      <c r="D73" s="26"/>
      <c r="E73" s="19"/>
      <c r="F73" s="26"/>
      <c r="G73" s="26"/>
      <c r="H73" s="26"/>
      <c r="I73" s="26"/>
      <c r="J73" s="12"/>
      <c r="K73" s="31"/>
      <c r="L73" s="31"/>
      <c r="M73" s="31"/>
      <c r="N73" s="31"/>
      <c r="O73" s="31"/>
      <c r="P73" s="31"/>
      <c r="Q73" s="31"/>
      <c r="R73" s="31"/>
    </row>
    <row r="74" spans="1:18" ht="12" hidden="1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31"/>
      <c r="L74" s="31"/>
      <c r="M74" s="31"/>
      <c r="N74" s="31"/>
      <c r="O74" s="31"/>
      <c r="P74" s="31"/>
      <c r="Q74" s="31"/>
      <c r="R74" s="31"/>
    </row>
    <row r="75" spans="1:18" ht="13" hidden="1" x14ac:dyDescent="0.25">
      <c r="A75" s="19"/>
      <c r="B75" s="18"/>
      <c r="C75" s="26"/>
      <c r="D75" s="26"/>
      <c r="E75" s="26"/>
      <c r="F75" s="26"/>
      <c r="G75" s="26"/>
      <c r="H75" s="26"/>
      <c r="I75" s="26"/>
      <c r="J75" s="26"/>
      <c r="K75" s="30"/>
      <c r="L75" s="30"/>
      <c r="M75" s="30"/>
      <c r="N75" s="30"/>
      <c r="O75" s="30"/>
      <c r="P75" s="30"/>
      <c r="Q75" s="30"/>
      <c r="R75" s="30"/>
    </row>
    <row r="76" spans="1:18" ht="13" hidden="1" x14ac:dyDescent="0.25">
      <c r="A76" s="23"/>
      <c r="B76" s="18"/>
      <c r="C76" s="26"/>
      <c r="D76" s="26"/>
      <c r="E76" s="19"/>
      <c r="F76" s="26"/>
      <c r="G76" s="26"/>
      <c r="H76" s="26"/>
      <c r="I76" s="26"/>
      <c r="J76" s="26"/>
      <c r="K76" s="22"/>
      <c r="L76" s="26"/>
      <c r="M76" s="26"/>
      <c r="N76" s="26"/>
      <c r="O76" s="23"/>
      <c r="P76" s="23"/>
      <c r="Q76" s="23"/>
      <c r="R76" s="23"/>
    </row>
    <row r="77" spans="1:18" ht="13" hidden="1" x14ac:dyDescent="0.25">
      <c r="A77" s="19"/>
      <c r="B77" s="18"/>
      <c r="C77" s="26"/>
      <c r="D77" s="26"/>
      <c r="E77" s="26"/>
      <c r="F77" s="26"/>
      <c r="G77" s="26"/>
      <c r="H77" s="26"/>
      <c r="I77" s="26"/>
      <c r="J77" s="26"/>
      <c r="K77" s="30"/>
      <c r="L77" s="30"/>
      <c r="M77" s="30"/>
      <c r="N77" s="30"/>
      <c r="O77" s="30"/>
      <c r="P77" s="30"/>
      <c r="Q77" s="30"/>
      <c r="R77" s="30"/>
    </row>
    <row r="78" spans="1:18" ht="13" hidden="1" x14ac:dyDescent="0.25">
      <c r="A78" s="23"/>
      <c r="B78" s="18"/>
      <c r="C78" s="26"/>
      <c r="D78" s="19"/>
      <c r="E78" s="26"/>
      <c r="F78" s="26"/>
      <c r="G78" s="26"/>
      <c r="H78" s="26"/>
      <c r="I78" s="26"/>
      <c r="J78" s="26"/>
      <c r="K78" s="30"/>
      <c r="L78" s="30"/>
      <c r="M78" s="30"/>
      <c r="N78" s="30"/>
      <c r="O78" s="30"/>
      <c r="P78" s="30"/>
      <c r="Q78" s="30"/>
      <c r="R78" s="30"/>
    </row>
    <row r="79" spans="1:18" ht="13" hidden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30"/>
      <c r="L79" s="30"/>
      <c r="M79" s="30"/>
      <c r="N79" s="30"/>
      <c r="O79" s="30"/>
      <c r="P79" s="30"/>
      <c r="Q79" s="30"/>
      <c r="R79" s="30"/>
    </row>
    <row r="80" spans="1:18" ht="13" hidden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30"/>
      <c r="L80" s="30"/>
      <c r="M80" s="30"/>
      <c r="N80" s="30"/>
      <c r="O80" s="30"/>
      <c r="P80" s="30"/>
      <c r="Q80" s="30"/>
      <c r="R80" s="30"/>
    </row>
    <row r="81" spans="1:18" ht="13" hidden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30"/>
      <c r="L81" s="30"/>
      <c r="M81" s="30"/>
      <c r="N81" s="30"/>
      <c r="O81" s="30"/>
      <c r="P81" s="30"/>
      <c r="Q81" s="30"/>
      <c r="R81" s="30"/>
    </row>
    <row r="82" spans="1:18" ht="13" hidden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30"/>
      <c r="L82" s="30"/>
      <c r="M82" s="30"/>
      <c r="N82" s="30"/>
      <c r="O82" s="30"/>
      <c r="P82" s="30"/>
      <c r="Q82" s="30"/>
      <c r="R82" s="30"/>
    </row>
    <row r="83" spans="1:18" ht="9" hidden="1" customHeight="1" x14ac:dyDescent="0.25">
      <c r="A83" s="23"/>
      <c r="B83" s="19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3"/>
      <c r="P83" s="23"/>
      <c r="Q83" s="23"/>
      <c r="R83" s="23"/>
    </row>
    <row r="84" spans="1:18" ht="17.25" hidden="1" customHeight="1" x14ac:dyDescent="0.25">
      <c r="A84" s="19"/>
      <c r="B84" s="12"/>
      <c r="C84" s="12"/>
      <c r="D84" s="12"/>
      <c r="E84" s="12"/>
      <c r="F84" s="12"/>
      <c r="G84" s="12"/>
      <c r="H84" s="12"/>
      <c r="I84" s="12"/>
      <c r="J84" s="12"/>
      <c r="K84" s="24"/>
      <c r="L84" s="24"/>
      <c r="M84" s="24"/>
      <c r="N84" s="24"/>
      <c r="O84" s="24"/>
      <c r="P84" s="24"/>
      <c r="Q84" s="24"/>
      <c r="R84" s="24"/>
    </row>
    <row r="85" spans="1:18" ht="12.75" hidden="1" customHeight="1" x14ac:dyDescent="0.25">
      <c r="A85" s="29"/>
      <c r="B85" s="23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3"/>
      <c r="P85" s="23"/>
      <c r="Q85" s="23"/>
      <c r="R85" s="23"/>
    </row>
    <row r="86" spans="1:18" ht="12.75" hidden="1" customHeight="1" x14ac:dyDescent="0.25">
      <c r="A86" s="23"/>
      <c r="B86" s="18"/>
      <c r="C86" s="26"/>
      <c r="D86" s="26"/>
      <c r="E86" s="19"/>
      <c r="F86" s="26"/>
      <c r="G86" s="26"/>
      <c r="H86" s="26"/>
      <c r="I86" s="26"/>
      <c r="J86" s="26"/>
      <c r="K86" s="30"/>
      <c r="L86" s="30"/>
      <c r="M86" s="30"/>
      <c r="N86" s="30"/>
      <c r="O86" s="30"/>
      <c r="P86" s="30"/>
      <c r="Q86" s="30"/>
      <c r="R86" s="30"/>
    </row>
    <row r="87" spans="1:18" hidden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hidden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hidden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1:18" hidden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1:18" hidden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1:18" hidden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1:18" hidden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1:18" hidden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1:18" hidden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1:18" hidden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1:18" hidden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1:18" hidden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1:18" hidden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1:18" hidden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1:18" hidden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1:18" hidden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1:18" hidden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1:18" hidden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1:18" hidden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</sheetData>
  <sheetProtection algorithmName="SHA-512" hashValue="fpjnbhAa4H6kLMI5+suxO8xw0XQ/FzjU+Ub36zuNBv9ezJVcdki0l2BP1hRcX5GA+2/wZuhkcdYjwaY6k/SHgw==" saltValue="0YB4CwmtUN01pkgDZB1Ydg==" spinCount="100000" sheet="1" objects="1" scenarios="1"/>
  <mergeCells count="53">
    <mergeCell ref="K18:Q18"/>
    <mergeCell ref="A9:Q11"/>
    <mergeCell ref="R18:Y18"/>
    <mergeCell ref="A12:P12"/>
    <mergeCell ref="K15:Q16"/>
    <mergeCell ref="A14:P14"/>
    <mergeCell ref="K21:M21"/>
    <mergeCell ref="N21:P21"/>
    <mergeCell ref="K39:M39"/>
    <mergeCell ref="N39:P39"/>
    <mergeCell ref="K22:Q22"/>
    <mergeCell ref="K24:Q24"/>
    <mergeCell ref="K26:Q26"/>
    <mergeCell ref="K27:Q27"/>
    <mergeCell ref="K30:Q30"/>
    <mergeCell ref="K29:Q29"/>
    <mergeCell ref="K33:Q33"/>
    <mergeCell ref="K36:Q36"/>
    <mergeCell ref="K37:Q37"/>
    <mergeCell ref="K38:Q38"/>
    <mergeCell ref="K23:M23"/>
    <mergeCell ref="N23:P23"/>
    <mergeCell ref="K25:M25"/>
    <mergeCell ref="N25:P25"/>
    <mergeCell ref="K28:M28"/>
    <mergeCell ref="N28:P28"/>
    <mergeCell ref="K46:R46"/>
    <mergeCell ref="K42:R42"/>
    <mergeCell ref="B71:I72"/>
    <mergeCell ref="K62:R62"/>
    <mergeCell ref="K63:R63"/>
    <mergeCell ref="K64:R64"/>
    <mergeCell ref="K65:R65"/>
    <mergeCell ref="K67:R67"/>
    <mergeCell ref="K70:R70"/>
    <mergeCell ref="K71:R72"/>
    <mergeCell ref="K66:R66"/>
    <mergeCell ref="K86:R86"/>
    <mergeCell ref="K40:R41"/>
    <mergeCell ref="K77:R77"/>
    <mergeCell ref="K78:R78"/>
    <mergeCell ref="K79:R79"/>
    <mergeCell ref="K80:R80"/>
    <mergeCell ref="K81:R81"/>
    <mergeCell ref="K82:R82"/>
    <mergeCell ref="K56:R60"/>
    <mergeCell ref="K43:R43"/>
    <mergeCell ref="K48:R48"/>
    <mergeCell ref="K49:R49"/>
    <mergeCell ref="K73:R74"/>
    <mergeCell ref="K75:R75"/>
    <mergeCell ref="K50:R50"/>
    <mergeCell ref="K47:R47"/>
  </mergeCells>
  <conditionalFormatting sqref="K18">
    <cfRule type="cellIs" dxfId="53" priority="38" operator="equal">
      <formula>""</formula>
    </cfRule>
    <cfRule type="cellIs" dxfId="52" priority="40" operator="equal">
      <formula>"Selecteer hier uw type zonnepaneel"</formula>
    </cfRule>
  </conditionalFormatting>
  <conditionalFormatting sqref="K21 K56 K50:R55 K76:R76 R21 K15 R15:R16">
    <cfRule type="cellIs" dxfId="51" priority="36" operator="equal">
      <formula>"Niet van toepassing"</formula>
    </cfRule>
  </conditionalFormatting>
  <conditionalFormatting sqref="K19:K20">
    <cfRule type="cellIs" dxfId="50" priority="33" operator="equal">
      <formula>"Niet van toepassing"</formula>
    </cfRule>
  </conditionalFormatting>
  <conditionalFormatting sqref="K42:R43 K40">
    <cfRule type="cellIs" dxfId="49" priority="29" operator="equal">
      <formula>"Niet van toepassing"</formula>
    </cfRule>
  </conditionalFormatting>
  <conditionalFormatting sqref="K46:R49">
    <cfRule type="cellIs" dxfId="48" priority="27" operator="equal">
      <formula>"Niet van toepassing"</formula>
    </cfRule>
  </conditionalFormatting>
  <conditionalFormatting sqref="K73">
    <cfRule type="cellIs" dxfId="47" priority="23" operator="equal">
      <formula>"Niet van toepassing"</formula>
    </cfRule>
  </conditionalFormatting>
  <conditionalFormatting sqref="K62:R67">
    <cfRule type="cellIs" dxfId="46" priority="26" operator="equal">
      <formula>"Niet van toepassing"</formula>
    </cfRule>
  </conditionalFormatting>
  <conditionalFormatting sqref="K70:R70 K71">
    <cfRule type="cellIs" dxfId="45" priority="25" operator="equal">
      <formula>"Niet van toepassing"</formula>
    </cfRule>
  </conditionalFormatting>
  <conditionalFormatting sqref="K75:R75">
    <cfRule type="cellIs" dxfId="44" priority="22" operator="equal">
      <formula>"Niet van toepassing"</formula>
    </cfRule>
  </conditionalFormatting>
  <conditionalFormatting sqref="K77:R77">
    <cfRule type="cellIs" dxfId="43" priority="20" operator="equal">
      <formula>"Niet van toepassing"</formula>
    </cfRule>
  </conditionalFormatting>
  <conditionalFormatting sqref="K78:R82">
    <cfRule type="cellIs" dxfId="42" priority="19" operator="equal">
      <formula>"Niet van toepassing"</formula>
    </cfRule>
  </conditionalFormatting>
  <conditionalFormatting sqref="K86:R86">
    <cfRule type="cellIs" dxfId="41" priority="18" operator="equal">
      <formula>"Niet van toepassing"</formula>
    </cfRule>
  </conditionalFormatting>
  <conditionalFormatting sqref="K57:R57">
    <cfRule type="cellIs" dxfId="40" priority="17" operator="equal">
      <formula>"Niet van toepassing"</formula>
    </cfRule>
  </conditionalFormatting>
  <conditionalFormatting sqref="N28">
    <cfRule type="cellIs" dxfId="39" priority="10" operator="equal">
      <formula>"Niet van toepassing"</formula>
    </cfRule>
  </conditionalFormatting>
  <conditionalFormatting sqref="K22 R22">
    <cfRule type="cellIs" dxfId="38" priority="15" operator="equal">
      <formula>"Niet van toepassing"</formula>
    </cfRule>
  </conditionalFormatting>
  <conditionalFormatting sqref="K33 R33">
    <cfRule type="cellIs" dxfId="37" priority="8" operator="equal">
      <formula>"Niet van toepassing"</formula>
    </cfRule>
  </conditionalFormatting>
  <conditionalFormatting sqref="K36 R36">
    <cfRule type="cellIs" dxfId="36" priority="7" operator="equal">
      <formula>"Niet van toepassing"</formula>
    </cfRule>
  </conditionalFormatting>
  <conditionalFormatting sqref="N23 K23:K30 R23:R30">
    <cfRule type="cellIs" dxfId="35" priority="12" operator="equal">
      <formula>"Niet van toepassing"</formula>
    </cfRule>
  </conditionalFormatting>
  <conditionalFormatting sqref="N25">
    <cfRule type="cellIs" dxfId="34" priority="11" operator="equal">
      <formula>"Niet van toepassing"</formula>
    </cfRule>
  </conditionalFormatting>
  <conditionalFormatting sqref="N21">
    <cfRule type="cellIs" dxfId="33" priority="9" operator="equal">
      <formula>"Niet van toepassing"</formula>
    </cfRule>
  </conditionalFormatting>
  <conditionalFormatting sqref="K37 R37">
    <cfRule type="cellIs" dxfId="32" priority="6" operator="equal">
      <formula>"Niet van toepassing"</formula>
    </cfRule>
  </conditionalFormatting>
  <conditionalFormatting sqref="K38 R38">
    <cfRule type="cellIs" dxfId="31" priority="5" operator="equal">
      <formula>"Niet van toepassing"</formula>
    </cfRule>
  </conditionalFormatting>
  <conditionalFormatting sqref="K39 R39">
    <cfRule type="cellIs" dxfId="30" priority="4" operator="equal">
      <formula>"Niet van toepassing"</formula>
    </cfRule>
  </conditionalFormatting>
  <conditionalFormatting sqref="N39">
    <cfRule type="cellIs" dxfId="29" priority="3" operator="equal">
      <formula>"Niet van toepassing"</formula>
    </cfRule>
  </conditionalFormatting>
  <conditionalFormatting sqref="R18:Y18">
    <cfRule type="cellIs" dxfId="28" priority="2" operator="equal">
      <formula>"Niet van toepassing"</formula>
    </cfRule>
  </conditionalFormatting>
  <conditionalFormatting sqref="R1:R10">
    <cfRule type="cellIs" dxfId="27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000-000000000000}">
          <x14:formula1>
            <xm:f>Blad2!$A$5:$A$11</xm:f>
          </x14:formula1>
          <xm:sqref>K18:Q18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X1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2" sqref="E12"/>
    </sheetView>
  </sheetViews>
  <sheetFormatPr defaultRowHeight="12.5" x14ac:dyDescent="0.25"/>
  <cols>
    <col min="1" max="1" width="33.453125" bestFit="1" customWidth="1"/>
    <col min="2" max="2" width="49.1796875" bestFit="1" customWidth="1"/>
    <col min="3" max="3" width="30.81640625" bestFit="1" customWidth="1"/>
    <col min="4" max="4" width="22.81640625" customWidth="1"/>
    <col min="5" max="7" width="32.453125" customWidth="1"/>
    <col min="8" max="8" width="32.54296875" customWidth="1"/>
    <col min="9" max="9" width="40.26953125" customWidth="1"/>
    <col min="10" max="10" width="11.453125" customWidth="1"/>
    <col min="11" max="11" width="10" bestFit="1" customWidth="1"/>
    <col min="12" max="12" width="9.26953125" bestFit="1" customWidth="1"/>
    <col min="13" max="13" width="9.453125" bestFit="1" customWidth="1"/>
    <col min="14" max="14" width="9.26953125" bestFit="1" customWidth="1"/>
    <col min="15" max="15" width="13.54296875" customWidth="1"/>
    <col min="16" max="16" width="52.453125" customWidth="1"/>
    <col min="17" max="17" width="27.453125" customWidth="1"/>
    <col min="18" max="18" width="37.7265625" customWidth="1"/>
    <col min="19" max="19" width="27" customWidth="1"/>
    <col min="20" max="20" width="51.54296875" customWidth="1"/>
    <col min="21" max="21" width="40.81640625" customWidth="1"/>
    <col min="22" max="22" width="42.1796875" customWidth="1"/>
    <col min="23" max="23" width="38.1796875" customWidth="1"/>
    <col min="24" max="24" width="43.26953125" customWidth="1"/>
    <col min="25" max="25" width="63.26953125" customWidth="1"/>
    <col min="26" max="26" width="8.7265625" customWidth="1"/>
    <col min="27" max="27" width="30.26953125" customWidth="1"/>
    <col min="28" max="28" width="14.1796875" customWidth="1"/>
    <col min="29" max="29" width="24" customWidth="1"/>
    <col min="30" max="30" width="40.54296875" customWidth="1"/>
    <col min="31" max="31" width="32.81640625" customWidth="1"/>
    <col min="32" max="32" width="67" customWidth="1"/>
    <col min="33" max="33" width="18.26953125" customWidth="1"/>
    <col min="34" max="34" width="31.453125" customWidth="1"/>
    <col min="35" max="35" width="23.7265625" customWidth="1"/>
    <col min="36" max="36" width="16.54296875" customWidth="1"/>
    <col min="37" max="37" width="24.7265625" customWidth="1"/>
    <col min="38" max="38" width="23.453125" customWidth="1"/>
    <col min="39" max="39" width="46.1796875" customWidth="1"/>
    <col min="40" max="40" width="68.7265625" customWidth="1"/>
    <col min="41" max="41" width="8.7265625" customWidth="1"/>
    <col min="42" max="42" width="28.54296875" customWidth="1"/>
    <col min="43" max="43" width="8.54296875" customWidth="1"/>
    <col min="44" max="44" width="42.1796875" customWidth="1"/>
    <col min="45" max="45" width="22.54296875" customWidth="1"/>
    <col min="46" max="46" width="42.1796875" customWidth="1"/>
    <col min="47" max="47" width="10.26953125" customWidth="1"/>
  </cols>
  <sheetData>
    <row r="1" spans="1:50" ht="14.5" x14ac:dyDescent="0.35">
      <c r="B1" s="2" t="s">
        <v>4</v>
      </c>
      <c r="C1" s="3"/>
      <c r="D1" s="3"/>
      <c r="E1" s="3"/>
      <c r="F1" s="3"/>
      <c r="G1" s="3"/>
      <c r="H1" s="3"/>
      <c r="I1" s="4"/>
      <c r="J1" s="4"/>
    </row>
    <row r="2" spans="1:50" ht="14.5" x14ac:dyDescent="0.35">
      <c r="A2">
        <v>1</v>
      </c>
      <c r="B2" s="2">
        <v>2</v>
      </c>
      <c r="C2">
        <v>3</v>
      </c>
      <c r="D2" s="2">
        <v>4</v>
      </c>
      <c r="E2">
        <v>5</v>
      </c>
      <c r="F2" s="2">
        <v>6</v>
      </c>
      <c r="G2">
        <v>7</v>
      </c>
      <c r="H2" s="2">
        <v>8</v>
      </c>
      <c r="I2">
        <v>9</v>
      </c>
      <c r="J2" s="2">
        <v>10</v>
      </c>
      <c r="K2">
        <v>11</v>
      </c>
      <c r="L2" s="2">
        <v>12</v>
      </c>
      <c r="M2">
        <v>13</v>
      </c>
      <c r="N2" s="2">
        <v>14</v>
      </c>
      <c r="O2">
        <v>15</v>
      </c>
      <c r="P2" s="2">
        <v>16</v>
      </c>
      <c r="Q2">
        <v>17</v>
      </c>
      <c r="R2" s="2">
        <v>18</v>
      </c>
      <c r="S2">
        <v>19</v>
      </c>
      <c r="T2" s="2">
        <v>20</v>
      </c>
      <c r="U2">
        <v>21</v>
      </c>
      <c r="V2" s="2">
        <v>22</v>
      </c>
      <c r="W2">
        <v>23</v>
      </c>
      <c r="X2" s="2">
        <v>24</v>
      </c>
      <c r="Y2">
        <v>25</v>
      </c>
      <c r="Z2" s="2">
        <v>26</v>
      </c>
      <c r="AA2">
        <v>27</v>
      </c>
      <c r="AB2" s="2">
        <v>1</v>
      </c>
      <c r="AC2">
        <v>2</v>
      </c>
      <c r="AD2" s="2">
        <v>3</v>
      </c>
      <c r="AE2">
        <v>4</v>
      </c>
      <c r="AF2" s="2">
        <v>5</v>
      </c>
      <c r="AG2">
        <v>6</v>
      </c>
      <c r="AH2" s="2">
        <v>7</v>
      </c>
      <c r="AI2">
        <v>8</v>
      </c>
      <c r="AJ2" s="2">
        <v>9</v>
      </c>
      <c r="AK2">
        <v>10</v>
      </c>
      <c r="AL2" s="2">
        <v>11</v>
      </c>
      <c r="AM2">
        <v>12</v>
      </c>
      <c r="AN2" s="2">
        <v>13</v>
      </c>
      <c r="AO2">
        <v>14</v>
      </c>
      <c r="AP2" s="2">
        <v>15</v>
      </c>
      <c r="AQ2">
        <v>16</v>
      </c>
      <c r="AR2" s="2">
        <v>17</v>
      </c>
      <c r="AS2">
        <v>18</v>
      </c>
      <c r="AT2" s="2">
        <v>19</v>
      </c>
      <c r="AU2">
        <v>20</v>
      </c>
      <c r="AV2" s="2">
        <v>21</v>
      </c>
      <c r="AW2">
        <v>22</v>
      </c>
      <c r="AX2" s="2">
        <v>23</v>
      </c>
    </row>
    <row r="3" spans="1:50" ht="14.5" x14ac:dyDescent="0.35"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5"/>
      <c r="Y3" s="5"/>
      <c r="Z3" s="5"/>
      <c r="AA3" s="38" t="s">
        <v>6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P3" s="6" t="s">
        <v>7</v>
      </c>
      <c r="AR3" s="38" t="s">
        <v>1</v>
      </c>
      <c r="AS3" s="38"/>
      <c r="AT3" s="38"/>
      <c r="AU3" s="38"/>
      <c r="AV3" s="38"/>
    </row>
    <row r="4" spans="1:50" ht="14.5" x14ac:dyDescent="0.35">
      <c r="A4" s="7" t="s">
        <v>9</v>
      </c>
      <c r="B4" s="7" t="s">
        <v>8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 t="s">
        <v>38</v>
      </c>
      <c r="Q4" s="4"/>
      <c r="R4" s="4" t="s">
        <v>39</v>
      </c>
      <c r="S4" s="4" t="s">
        <v>10</v>
      </c>
      <c r="T4" s="4" t="s">
        <v>40</v>
      </c>
      <c r="U4" s="4" t="s">
        <v>60</v>
      </c>
      <c r="V4" s="4"/>
      <c r="W4" s="4"/>
      <c r="X4" s="7"/>
      <c r="Y4" s="7"/>
      <c r="Z4" s="4"/>
      <c r="AA4" s="4"/>
      <c r="AB4" s="7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7"/>
      <c r="AR4" s="7"/>
      <c r="AS4" s="2"/>
      <c r="AT4" s="2"/>
      <c r="AU4" s="2"/>
      <c r="AV4" s="2"/>
    </row>
    <row r="5" spans="1:50" ht="14.5" x14ac:dyDescent="0.35">
      <c r="A5" s="7" t="s">
        <v>24</v>
      </c>
      <c r="B5" s="9"/>
      <c r="C5" s="9"/>
      <c r="D5" s="9"/>
      <c r="AB5" s="7"/>
      <c r="AP5" s="7"/>
      <c r="AR5" s="7"/>
      <c r="AS5" s="2"/>
      <c r="AT5" s="2"/>
      <c r="AU5" s="2"/>
      <c r="AV5" s="2"/>
    </row>
    <row r="6" spans="1:50" ht="14.5" x14ac:dyDescent="0.35">
      <c r="A6" t="s">
        <v>18</v>
      </c>
      <c r="B6" t="s">
        <v>12</v>
      </c>
      <c r="C6" s="9" t="s">
        <v>58</v>
      </c>
      <c r="D6" s="9" t="s">
        <v>13</v>
      </c>
      <c r="E6" s="9" t="s">
        <v>0</v>
      </c>
      <c r="F6" s="10">
        <v>76.599999999999994</v>
      </c>
      <c r="G6" s="9" t="s">
        <v>0</v>
      </c>
      <c r="H6" s="9">
        <v>3.22</v>
      </c>
      <c r="I6" s="9" t="s">
        <v>0</v>
      </c>
      <c r="J6" s="9">
        <v>1.4999999999999999E-2</v>
      </c>
      <c r="K6" s="9" t="s">
        <v>0</v>
      </c>
      <c r="L6" s="9">
        <v>0.92</v>
      </c>
      <c r="M6" s="10">
        <v>2.25</v>
      </c>
      <c r="N6" s="9" t="s">
        <v>58</v>
      </c>
      <c r="O6" s="9" t="s">
        <v>58</v>
      </c>
      <c r="P6" s="9" t="s">
        <v>14</v>
      </c>
      <c r="Q6" s="9" t="s">
        <v>106</v>
      </c>
      <c r="R6" s="9" t="s">
        <v>15</v>
      </c>
      <c r="S6" s="9" t="s">
        <v>0</v>
      </c>
      <c r="T6" s="10">
        <v>45</v>
      </c>
      <c r="U6" s="16" t="s">
        <v>61</v>
      </c>
      <c r="V6" s="10"/>
      <c r="W6" s="9"/>
      <c r="X6" s="9"/>
      <c r="Y6" s="10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50" ht="14.5" x14ac:dyDescent="0.35">
      <c r="A7" t="s">
        <v>19</v>
      </c>
      <c r="B7" t="s">
        <v>12</v>
      </c>
      <c r="C7" s="9" t="s">
        <v>58</v>
      </c>
      <c r="D7" s="9" t="s">
        <v>13</v>
      </c>
      <c r="E7" s="9" t="s">
        <v>0</v>
      </c>
      <c r="F7" s="10">
        <v>77</v>
      </c>
      <c r="G7" s="9" t="s">
        <v>0</v>
      </c>
      <c r="H7" s="9">
        <v>3.87</v>
      </c>
      <c r="I7" s="9" t="s">
        <v>0</v>
      </c>
      <c r="J7" s="9">
        <v>1.2E-2</v>
      </c>
      <c r="K7" s="9" t="s">
        <v>0</v>
      </c>
      <c r="L7" s="9">
        <v>0.92</v>
      </c>
      <c r="M7" s="10">
        <v>2.25</v>
      </c>
      <c r="N7" s="9" t="s">
        <v>58</v>
      </c>
      <c r="O7" s="9" t="s">
        <v>58</v>
      </c>
      <c r="P7" s="9" t="s">
        <v>14</v>
      </c>
      <c r="Q7" s="9" t="s">
        <v>106</v>
      </c>
      <c r="R7" s="9" t="s">
        <v>15</v>
      </c>
      <c r="S7" s="9" t="s">
        <v>0</v>
      </c>
      <c r="T7" s="10">
        <v>45</v>
      </c>
      <c r="U7" s="16" t="s">
        <v>61</v>
      </c>
      <c r="V7" s="10"/>
      <c r="W7" s="9"/>
      <c r="X7" s="9"/>
      <c r="Y7" s="10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0" ht="14.5" x14ac:dyDescent="0.35">
      <c r="A8" t="s">
        <v>20</v>
      </c>
      <c r="B8" t="s">
        <v>12</v>
      </c>
      <c r="C8" s="9" t="s">
        <v>58</v>
      </c>
      <c r="D8" s="9" t="s">
        <v>13</v>
      </c>
      <c r="E8" s="9" t="s">
        <v>0</v>
      </c>
      <c r="F8" s="10">
        <v>79.400000000000006</v>
      </c>
      <c r="G8" s="9" t="s">
        <v>0</v>
      </c>
      <c r="H8" s="9">
        <v>3.86</v>
      </c>
      <c r="I8" s="9" t="s">
        <v>0</v>
      </c>
      <c r="J8" s="9">
        <v>1.2999999999999999E-2</v>
      </c>
      <c r="K8" s="9" t="s">
        <v>0</v>
      </c>
      <c r="L8" s="9">
        <v>0.94</v>
      </c>
      <c r="M8" s="10">
        <v>2.4300000000000002</v>
      </c>
      <c r="N8" s="9" t="s">
        <v>58</v>
      </c>
      <c r="O8" s="9" t="s">
        <v>58</v>
      </c>
      <c r="P8" s="9" t="s">
        <v>14</v>
      </c>
      <c r="Q8" s="9" t="s">
        <v>106</v>
      </c>
      <c r="R8" s="9" t="s">
        <v>15</v>
      </c>
      <c r="S8" s="9" t="s">
        <v>0</v>
      </c>
      <c r="T8" s="10">
        <v>45</v>
      </c>
      <c r="U8" s="16" t="s">
        <v>61</v>
      </c>
      <c r="V8" s="10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50" ht="14.5" x14ac:dyDescent="0.35">
      <c r="A9" t="s">
        <v>21</v>
      </c>
      <c r="B9" t="s">
        <v>12</v>
      </c>
      <c r="C9" s="9" t="s">
        <v>58</v>
      </c>
      <c r="D9" s="9" t="s">
        <v>13</v>
      </c>
      <c r="E9" s="9" t="s">
        <v>0</v>
      </c>
      <c r="F9" s="10">
        <v>80.2</v>
      </c>
      <c r="G9" s="9" t="s">
        <v>0</v>
      </c>
      <c r="H9" s="9">
        <v>3.83</v>
      </c>
      <c r="I9" s="9" t="s">
        <v>0</v>
      </c>
      <c r="J9" s="9">
        <v>1.4999999999999999E-2</v>
      </c>
      <c r="K9" s="9" t="s">
        <v>0</v>
      </c>
      <c r="L9" s="9">
        <v>0.94</v>
      </c>
      <c r="M9" s="10">
        <v>2.4300000000000002</v>
      </c>
      <c r="N9" s="9" t="s">
        <v>58</v>
      </c>
      <c r="O9" s="9" t="s">
        <v>58</v>
      </c>
      <c r="P9" s="9" t="s">
        <v>14</v>
      </c>
      <c r="Q9" s="9" t="s">
        <v>106</v>
      </c>
      <c r="R9" s="9" t="s">
        <v>15</v>
      </c>
      <c r="S9" s="9" t="s">
        <v>0</v>
      </c>
      <c r="T9" s="10">
        <v>45</v>
      </c>
      <c r="U9" s="16" t="s">
        <v>61</v>
      </c>
      <c r="V9" s="10"/>
      <c r="W9" s="9"/>
      <c r="X9" s="9"/>
      <c r="Y9" s="10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50" ht="14.5" x14ac:dyDescent="0.35">
      <c r="A10" t="s">
        <v>22</v>
      </c>
      <c r="B10" t="s">
        <v>12</v>
      </c>
      <c r="C10" s="9" t="s">
        <v>58</v>
      </c>
      <c r="D10" s="9" t="s">
        <v>16</v>
      </c>
      <c r="E10" s="9" t="s">
        <v>0</v>
      </c>
      <c r="F10" s="10">
        <v>66.3</v>
      </c>
      <c r="G10" s="9" t="s">
        <v>0</v>
      </c>
      <c r="H10" s="9">
        <v>0.78</v>
      </c>
      <c r="I10" s="9" t="s">
        <v>0</v>
      </c>
      <c r="J10" s="9">
        <v>1.2E-2</v>
      </c>
      <c r="K10" s="9" t="s">
        <v>0</v>
      </c>
      <c r="L10" s="9">
        <v>1</v>
      </c>
      <c r="M10" s="10">
        <v>0.98</v>
      </c>
      <c r="N10" s="9" t="s">
        <v>58</v>
      </c>
      <c r="O10" s="9" t="s">
        <v>58</v>
      </c>
      <c r="P10" s="9" t="s">
        <v>14</v>
      </c>
      <c r="Q10" s="9" t="s">
        <v>106</v>
      </c>
      <c r="R10" s="9" t="s">
        <v>15</v>
      </c>
      <c r="S10" s="9" t="s">
        <v>0</v>
      </c>
      <c r="T10" s="10">
        <v>45</v>
      </c>
      <c r="U10" s="16" t="s">
        <v>61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50" ht="14.5" x14ac:dyDescent="0.35">
      <c r="A11" t="s">
        <v>23</v>
      </c>
      <c r="B11" t="s">
        <v>12</v>
      </c>
      <c r="C11" s="9" t="s">
        <v>58</v>
      </c>
      <c r="D11" s="9" t="s">
        <v>17</v>
      </c>
      <c r="E11" s="9" t="s">
        <v>0</v>
      </c>
      <c r="F11" s="10">
        <v>78.7</v>
      </c>
      <c r="G11" s="9" t="s">
        <v>0</v>
      </c>
      <c r="H11" s="9">
        <v>2.99</v>
      </c>
      <c r="I11" s="9" t="s">
        <v>0</v>
      </c>
      <c r="J11" s="9">
        <v>1.4999999999999999E-2</v>
      </c>
      <c r="K11" s="9" t="s">
        <v>0</v>
      </c>
      <c r="L11" s="9">
        <v>1.27</v>
      </c>
      <c r="M11" s="10">
        <v>0.46</v>
      </c>
      <c r="N11" s="9" t="s">
        <v>58</v>
      </c>
      <c r="O11" s="9" t="s">
        <v>58</v>
      </c>
      <c r="P11" s="9" t="s">
        <v>14</v>
      </c>
      <c r="Q11" s="9" t="s">
        <v>106</v>
      </c>
      <c r="R11" s="9" t="s">
        <v>15</v>
      </c>
      <c r="S11" s="9" t="s">
        <v>0</v>
      </c>
      <c r="T11" s="10">
        <v>45</v>
      </c>
      <c r="U11" s="16" t="s">
        <v>61</v>
      </c>
    </row>
    <row r="12" spans="1:50" ht="14.5" x14ac:dyDescent="0.35">
      <c r="A12" s="9"/>
      <c r="C12" s="9"/>
      <c r="D12" s="9"/>
      <c r="F12" s="14"/>
      <c r="G12" s="9"/>
      <c r="H12" s="9"/>
      <c r="I12" s="9"/>
      <c r="J12" s="9"/>
      <c r="K12" s="10"/>
      <c r="L12" s="9"/>
      <c r="M12" s="9"/>
      <c r="N12" s="9"/>
      <c r="O12" s="11"/>
      <c r="P12" s="9"/>
      <c r="Q12" s="9"/>
      <c r="R12" s="7"/>
      <c r="S12" s="9"/>
      <c r="T12" s="9"/>
      <c r="U12" s="9"/>
      <c r="V12" s="9"/>
      <c r="W12" s="9"/>
      <c r="X12" s="7"/>
      <c r="Y12" s="7"/>
      <c r="Z12" s="9"/>
      <c r="AA12" s="9"/>
      <c r="AB12" s="7"/>
      <c r="AC12" s="9"/>
      <c r="AD12" s="9"/>
      <c r="AE12" s="9"/>
      <c r="AF12" s="9"/>
      <c r="AG12" s="9"/>
      <c r="AH12" s="14"/>
      <c r="AI12" s="9"/>
      <c r="AJ12" s="9"/>
      <c r="AK12" s="9"/>
      <c r="AL12" s="9"/>
      <c r="AM12" s="9"/>
      <c r="AN12" s="9"/>
    </row>
    <row r="13" spans="1:50" ht="14.5" x14ac:dyDescent="0.35">
      <c r="A13" s="9"/>
      <c r="C13" s="9"/>
      <c r="D13" s="9"/>
      <c r="F13" s="14"/>
      <c r="G13" s="9"/>
      <c r="H13" s="9"/>
      <c r="I13" s="9"/>
      <c r="J13" s="9"/>
      <c r="K13" s="10"/>
      <c r="L13" s="9"/>
      <c r="M13" s="9"/>
      <c r="N13" s="9"/>
      <c r="O13" s="11"/>
      <c r="P13" s="9"/>
      <c r="Q13" s="9"/>
      <c r="R13" s="7"/>
      <c r="S13" s="9"/>
      <c r="T13" s="9"/>
      <c r="U13" s="9"/>
      <c r="V13" s="9"/>
      <c r="W13" s="9"/>
      <c r="X13" s="7"/>
      <c r="Y13" s="7"/>
      <c r="Z13" s="9"/>
      <c r="AA13" s="9"/>
      <c r="AB13" s="7"/>
      <c r="AC13" s="9"/>
      <c r="AD13" s="9"/>
      <c r="AE13" s="9"/>
      <c r="AF13" s="9"/>
      <c r="AG13" s="9"/>
      <c r="AH13" s="14"/>
      <c r="AI13" s="9"/>
      <c r="AJ13" s="9"/>
      <c r="AK13" s="9"/>
      <c r="AL13" s="9"/>
      <c r="AM13" s="13"/>
      <c r="AN13" s="9"/>
    </row>
    <row r="14" spans="1:50" ht="14.5" x14ac:dyDescent="0.35">
      <c r="A14" s="9"/>
      <c r="C14" s="9"/>
      <c r="D14" s="9"/>
      <c r="F14" s="14"/>
      <c r="G14" s="9"/>
      <c r="H14" s="9"/>
      <c r="I14" s="9"/>
      <c r="J14" s="9"/>
      <c r="K14" s="10"/>
      <c r="L14" s="9"/>
      <c r="M14" s="9"/>
      <c r="N14" s="9"/>
      <c r="O14" s="11"/>
      <c r="P14" s="9"/>
      <c r="Q14" s="9"/>
      <c r="R14" s="7"/>
      <c r="S14" s="9"/>
      <c r="T14" s="9"/>
      <c r="U14" s="9"/>
      <c r="V14" s="9"/>
      <c r="W14" s="9"/>
      <c r="X14" s="7"/>
      <c r="Y14" s="7"/>
      <c r="Z14" s="9"/>
      <c r="AA14" s="9"/>
      <c r="AB14" s="7"/>
      <c r="AC14" s="9"/>
      <c r="AD14" s="9"/>
      <c r="AE14" s="9"/>
      <c r="AF14" s="9"/>
      <c r="AG14" s="9"/>
      <c r="AH14" s="14"/>
      <c r="AI14" s="9"/>
      <c r="AJ14" s="9"/>
      <c r="AK14" s="9"/>
      <c r="AL14" s="9"/>
      <c r="AM14" s="13"/>
      <c r="AN14" s="9"/>
    </row>
    <row r="15" spans="1:50" ht="14.5" x14ac:dyDescent="0.35">
      <c r="A15" s="9"/>
      <c r="C15" s="9"/>
      <c r="D15" s="9"/>
      <c r="F15" s="14"/>
      <c r="G15" s="9"/>
      <c r="H15" s="9"/>
      <c r="I15" s="9"/>
      <c r="J15" s="9"/>
      <c r="K15" s="10"/>
      <c r="L15" s="9"/>
      <c r="M15" s="9"/>
      <c r="N15" s="9"/>
      <c r="O15" s="11"/>
      <c r="P15" s="9"/>
      <c r="Q15" s="9"/>
      <c r="R15" s="7"/>
      <c r="S15" s="9"/>
      <c r="T15" s="9"/>
      <c r="U15" s="9"/>
      <c r="V15" s="9"/>
      <c r="W15" s="9"/>
      <c r="X15" s="7"/>
      <c r="Y15" s="7"/>
      <c r="Z15" s="9"/>
      <c r="AA15" s="9"/>
      <c r="AB15" s="7"/>
      <c r="AC15" s="9"/>
      <c r="AD15" s="9"/>
      <c r="AE15" s="9"/>
      <c r="AF15" s="9"/>
      <c r="AG15" s="9"/>
      <c r="AH15" s="14"/>
      <c r="AI15" s="9"/>
      <c r="AJ15" s="9"/>
      <c r="AK15" s="9"/>
      <c r="AL15" s="9"/>
      <c r="AM15" s="13"/>
      <c r="AN15" s="9"/>
    </row>
    <row r="16" spans="1:50" ht="14.5" x14ac:dyDescent="0.35">
      <c r="A16" s="9"/>
      <c r="C16" s="9"/>
      <c r="D16" s="9"/>
      <c r="F16" s="14"/>
      <c r="G16" s="9"/>
      <c r="H16" s="9"/>
      <c r="I16" s="9"/>
      <c r="J16" s="9"/>
      <c r="K16" s="10"/>
      <c r="L16" s="9"/>
      <c r="M16" s="9"/>
      <c r="N16" s="9"/>
      <c r="O16" s="11"/>
      <c r="P16" s="9"/>
      <c r="Q16" s="9"/>
      <c r="R16" s="7"/>
      <c r="S16" s="9"/>
      <c r="T16" s="9"/>
      <c r="U16" s="9"/>
      <c r="V16" s="9"/>
      <c r="W16" s="9"/>
      <c r="X16" s="7"/>
      <c r="Y16" s="7"/>
      <c r="Z16" s="9"/>
      <c r="AA16" s="9"/>
      <c r="AB16" s="7"/>
      <c r="AC16" s="9"/>
      <c r="AD16" s="9"/>
      <c r="AE16" s="9"/>
      <c r="AF16" s="9"/>
      <c r="AG16" s="9"/>
      <c r="AH16" s="14"/>
      <c r="AI16" s="9"/>
      <c r="AJ16" s="9"/>
      <c r="AK16" s="9"/>
      <c r="AL16" s="9"/>
      <c r="AM16" s="13"/>
      <c r="AN16" s="9"/>
    </row>
    <row r="17" spans="2:40" ht="14.5" x14ac:dyDescent="0.35">
      <c r="C17" s="9"/>
      <c r="D17" s="9"/>
      <c r="F17" s="14"/>
      <c r="G17" s="9"/>
      <c r="H17" s="9"/>
      <c r="I17" s="9"/>
      <c r="J17" s="9"/>
      <c r="K17" s="10"/>
      <c r="L17" s="9"/>
      <c r="M17" s="9"/>
      <c r="N17" s="9"/>
      <c r="O17" s="11"/>
      <c r="P17" s="9"/>
      <c r="Q17" s="9"/>
      <c r="R17" s="7"/>
      <c r="S17" s="9"/>
      <c r="T17" s="9"/>
      <c r="U17" s="9"/>
      <c r="V17" s="9"/>
      <c r="W17" s="9"/>
      <c r="X17" s="7"/>
      <c r="Y17" s="7"/>
      <c r="Z17" s="9"/>
      <c r="AA17" s="9"/>
      <c r="AB17" s="7"/>
      <c r="AC17" s="9"/>
      <c r="AD17" s="9"/>
      <c r="AE17" s="9"/>
      <c r="AF17" s="9"/>
      <c r="AG17" s="9"/>
      <c r="AH17" s="14"/>
      <c r="AI17" s="9"/>
      <c r="AJ17" s="9"/>
      <c r="AK17" s="9"/>
      <c r="AL17" s="9"/>
      <c r="AM17" s="13"/>
      <c r="AN17" s="9"/>
    </row>
    <row r="18" spans="2:40" ht="14.5" x14ac:dyDescent="0.35">
      <c r="B18" s="9"/>
      <c r="C18" s="9"/>
      <c r="D18" s="9"/>
      <c r="F18" s="9"/>
      <c r="G18" s="9"/>
      <c r="H18" s="9"/>
      <c r="I18" s="9"/>
      <c r="J18" s="9"/>
      <c r="K18" s="10"/>
      <c r="L18" s="9"/>
      <c r="M18" s="9"/>
      <c r="N18" s="9"/>
      <c r="O18" s="11"/>
      <c r="P18" s="9"/>
      <c r="Q18" s="9"/>
      <c r="R18" s="7"/>
      <c r="S18" s="9"/>
      <c r="T18" s="9"/>
      <c r="U18" s="9"/>
      <c r="V18" s="9"/>
      <c r="W18" s="9"/>
      <c r="X18" s="7"/>
      <c r="Y18" s="7"/>
      <c r="Z18" s="9"/>
      <c r="AA18" s="9"/>
      <c r="AB18" s="7"/>
      <c r="AC18" s="9"/>
      <c r="AD18" s="9"/>
      <c r="AE18" s="9"/>
      <c r="AF18" s="9"/>
      <c r="AG18" s="9"/>
      <c r="AH18" s="14"/>
      <c r="AI18" s="9"/>
      <c r="AJ18" s="9"/>
      <c r="AK18" s="9"/>
      <c r="AL18" s="9"/>
      <c r="AM18" s="13"/>
      <c r="AN18" s="9"/>
    </row>
    <row r="19" spans="2:40" ht="14.5" x14ac:dyDescent="0.35">
      <c r="B19" s="9"/>
      <c r="C19" s="9"/>
      <c r="D19" s="9"/>
      <c r="F19" s="9"/>
      <c r="G19" s="9"/>
      <c r="H19" s="9"/>
      <c r="I19" s="9"/>
      <c r="J19" s="9"/>
      <c r="K19" s="10"/>
      <c r="L19" s="9"/>
      <c r="M19" s="9"/>
      <c r="N19" s="9"/>
      <c r="O19" s="11"/>
      <c r="P19" s="9"/>
      <c r="Q19" s="9"/>
      <c r="R19" s="7"/>
      <c r="S19" s="9"/>
      <c r="T19" s="10"/>
      <c r="U19" s="9"/>
      <c r="V19" s="9"/>
      <c r="W19" s="9"/>
      <c r="X19" s="7"/>
      <c r="Y19" s="7"/>
      <c r="Z19" s="9"/>
      <c r="AA19" s="9"/>
      <c r="AB19" s="7"/>
      <c r="AC19" s="9"/>
      <c r="AD19" s="9"/>
      <c r="AE19" s="9"/>
      <c r="AF19" s="9"/>
      <c r="AG19" s="9"/>
      <c r="AH19" s="14"/>
      <c r="AI19" s="9"/>
      <c r="AJ19" s="9"/>
      <c r="AK19" s="9"/>
      <c r="AL19" s="9"/>
      <c r="AM19" s="13"/>
      <c r="AN19" s="9"/>
    </row>
    <row r="20" spans="2:40" ht="14.5" x14ac:dyDescent="0.35">
      <c r="B20" s="9"/>
      <c r="C20" s="9"/>
      <c r="D20" s="9"/>
      <c r="F20" s="9"/>
      <c r="G20" s="9"/>
      <c r="H20" s="9"/>
      <c r="I20" s="9"/>
      <c r="J20" s="9"/>
      <c r="K20" s="10"/>
      <c r="L20" s="9"/>
      <c r="M20" s="9"/>
      <c r="N20" s="9"/>
      <c r="O20" s="11"/>
      <c r="P20" s="9"/>
      <c r="Q20" s="9"/>
      <c r="R20" s="7"/>
      <c r="S20" s="9"/>
      <c r="T20" s="9"/>
      <c r="U20" s="9"/>
      <c r="V20" s="9"/>
      <c r="W20" s="9"/>
      <c r="X20" s="7"/>
      <c r="Y20" s="7"/>
      <c r="Z20" s="9"/>
      <c r="AA20" s="9"/>
      <c r="AB20" s="7"/>
      <c r="AC20" s="9"/>
      <c r="AD20" s="9"/>
      <c r="AE20" s="9"/>
      <c r="AF20" s="9"/>
      <c r="AG20" s="9"/>
      <c r="AH20" s="14"/>
      <c r="AI20" s="9"/>
      <c r="AJ20" s="9"/>
      <c r="AK20" s="9"/>
      <c r="AL20" s="9"/>
      <c r="AM20" s="13"/>
      <c r="AN20" s="9"/>
    </row>
    <row r="21" spans="2:40" ht="14.5" x14ac:dyDescent="0.35">
      <c r="B21" s="9"/>
      <c r="C21" s="9"/>
      <c r="D21" s="9"/>
      <c r="F21" s="9"/>
      <c r="G21" s="9"/>
      <c r="H21" s="9"/>
      <c r="I21" s="9"/>
      <c r="J21" s="9"/>
      <c r="K21" s="10"/>
      <c r="L21" s="9"/>
      <c r="M21" s="9"/>
      <c r="N21" s="9"/>
      <c r="O21" s="11"/>
      <c r="P21" s="9"/>
      <c r="Q21" s="9"/>
      <c r="R21" s="7"/>
      <c r="S21" s="9"/>
      <c r="T21" s="10"/>
      <c r="U21" s="9"/>
      <c r="V21" s="9"/>
      <c r="W21" s="10"/>
      <c r="X21" s="7"/>
      <c r="Y21" s="7"/>
      <c r="Z21" s="9"/>
      <c r="AA21" s="9"/>
      <c r="AB21" s="7"/>
      <c r="AC21" s="9"/>
      <c r="AD21" s="9"/>
      <c r="AE21" s="9"/>
      <c r="AF21" s="9"/>
      <c r="AG21" s="9"/>
      <c r="AH21" s="14"/>
      <c r="AI21" s="9"/>
      <c r="AJ21" s="9"/>
      <c r="AK21" s="9"/>
      <c r="AL21" s="9"/>
      <c r="AM21" s="13"/>
      <c r="AN21" s="9"/>
    </row>
    <row r="22" spans="2:40" ht="14.5" x14ac:dyDescent="0.35">
      <c r="B22" s="9"/>
      <c r="C22" s="9"/>
      <c r="D22" s="9"/>
      <c r="F22" s="9"/>
      <c r="G22" s="9"/>
      <c r="H22" s="9"/>
      <c r="I22" s="9"/>
      <c r="J22" s="9"/>
      <c r="K22" s="10"/>
      <c r="L22" s="9"/>
      <c r="M22" s="9"/>
      <c r="N22" s="9"/>
      <c r="O22" s="11"/>
      <c r="P22" s="9"/>
      <c r="Q22" s="9"/>
      <c r="R22" s="7"/>
      <c r="S22" s="9"/>
      <c r="T22" s="9"/>
      <c r="U22" s="9"/>
      <c r="V22" s="9"/>
      <c r="W22" s="9"/>
      <c r="X22" s="7"/>
      <c r="Y22" s="7"/>
      <c r="Z22" s="9"/>
      <c r="AA22" s="9"/>
      <c r="AB22" s="7"/>
      <c r="AC22" s="9"/>
      <c r="AD22" s="9"/>
      <c r="AE22" s="9"/>
      <c r="AF22" s="9"/>
      <c r="AG22" s="9"/>
      <c r="AH22" s="14"/>
      <c r="AI22" s="9"/>
      <c r="AJ22" s="9"/>
      <c r="AK22" s="9"/>
      <c r="AL22" s="9"/>
      <c r="AM22" s="13"/>
      <c r="AN22" s="9"/>
    </row>
    <row r="23" spans="2:40" ht="14.5" x14ac:dyDescent="0.35">
      <c r="B23" s="9"/>
      <c r="C23" s="9"/>
      <c r="D23" s="9"/>
      <c r="F23" s="9"/>
      <c r="G23" s="9"/>
      <c r="H23" s="9"/>
      <c r="I23" s="9"/>
      <c r="J23" s="9"/>
      <c r="K23" s="10"/>
      <c r="L23" s="9"/>
      <c r="M23" s="9"/>
      <c r="N23" s="9"/>
      <c r="O23" s="11"/>
      <c r="P23" s="9"/>
      <c r="Q23" s="9"/>
      <c r="R23" s="7"/>
      <c r="S23" s="9"/>
      <c r="T23" s="9"/>
      <c r="U23" s="9"/>
      <c r="V23" s="9"/>
      <c r="W23" s="9"/>
      <c r="X23" s="7"/>
      <c r="Y23" s="7"/>
      <c r="Z23" s="9"/>
      <c r="AA23" s="9"/>
      <c r="AB23" s="7"/>
      <c r="AC23" s="9"/>
      <c r="AD23" s="9"/>
      <c r="AE23" s="9"/>
      <c r="AF23" s="9"/>
      <c r="AG23" s="9"/>
      <c r="AH23" s="14"/>
      <c r="AI23" s="9"/>
      <c r="AJ23" s="9"/>
      <c r="AK23" s="9"/>
      <c r="AL23" s="9"/>
      <c r="AM23" s="13"/>
      <c r="AN23" s="9"/>
    </row>
    <row r="24" spans="2:40" ht="14.5" x14ac:dyDescent="0.35">
      <c r="B24" s="9"/>
      <c r="C24" s="9"/>
      <c r="D24" s="9"/>
      <c r="F24" s="9"/>
      <c r="G24" s="9"/>
      <c r="H24" s="9"/>
      <c r="I24" s="9"/>
      <c r="J24" s="9"/>
      <c r="K24" s="10"/>
      <c r="L24" s="9"/>
      <c r="M24" s="9"/>
      <c r="N24" s="9"/>
      <c r="O24" s="11"/>
      <c r="P24" s="9"/>
      <c r="Q24" s="9"/>
      <c r="R24" s="7"/>
      <c r="S24" s="9"/>
      <c r="T24" s="9"/>
      <c r="U24" s="9"/>
      <c r="V24" s="9"/>
      <c r="W24" s="9"/>
      <c r="X24" s="7"/>
      <c r="Y24" s="7"/>
      <c r="Z24" s="9"/>
      <c r="AA24" s="9"/>
      <c r="AB24" s="7"/>
      <c r="AC24" s="9"/>
      <c r="AD24" s="9"/>
      <c r="AE24" s="9"/>
      <c r="AF24" s="9"/>
      <c r="AG24" s="9"/>
      <c r="AH24" s="14"/>
      <c r="AI24" s="9"/>
      <c r="AJ24" s="9"/>
      <c r="AK24" s="9"/>
      <c r="AL24" s="9"/>
      <c r="AM24" s="9"/>
      <c r="AN24" s="9"/>
    </row>
    <row r="25" spans="2:40" ht="14.5" x14ac:dyDescent="0.35">
      <c r="B25" s="9"/>
      <c r="C25" s="9"/>
      <c r="D25" s="9"/>
      <c r="F25" s="9"/>
      <c r="G25" s="9"/>
      <c r="H25" s="9"/>
      <c r="I25" s="9"/>
      <c r="J25" s="9"/>
      <c r="K25" s="10"/>
      <c r="L25" s="9"/>
      <c r="M25" s="9"/>
      <c r="N25" s="9"/>
      <c r="O25" s="11"/>
      <c r="P25" s="9"/>
      <c r="Q25" s="9"/>
      <c r="R25" s="7"/>
      <c r="S25" s="9"/>
      <c r="T25" s="9"/>
      <c r="U25" s="9"/>
      <c r="V25" s="9"/>
      <c r="W25" s="9"/>
      <c r="X25" s="7"/>
      <c r="Y25" s="7"/>
      <c r="Z25" s="9"/>
      <c r="AA25" s="9"/>
      <c r="AB25" s="7"/>
      <c r="AC25" s="9"/>
      <c r="AD25" s="9"/>
      <c r="AE25" s="9"/>
      <c r="AF25" s="9"/>
      <c r="AG25" s="9"/>
      <c r="AH25" s="14"/>
      <c r="AI25" s="9"/>
      <c r="AJ25" s="9"/>
      <c r="AK25" s="9"/>
      <c r="AL25" s="9"/>
      <c r="AM25" s="13"/>
      <c r="AN25" s="9"/>
    </row>
    <row r="26" spans="2:40" ht="14.5" x14ac:dyDescent="0.35">
      <c r="B26" s="9"/>
      <c r="C26" s="9"/>
      <c r="D26" s="9"/>
      <c r="F26" s="9"/>
      <c r="G26" s="9"/>
      <c r="H26" s="9"/>
      <c r="I26" s="9"/>
      <c r="J26" s="9"/>
      <c r="K26" s="10"/>
      <c r="L26" s="9"/>
      <c r="M26" s="9"/>
      <c r="N26" s="9"/>
      <c r="O26" s="11"/>
      <c r="P26" s="9"/>
      <c r="Q26" s="9"/>
      <c r="R26" s="7"/>
      <c r="S26" s="9"/>
      <c r="T26" s="10"/>
      <c r="U26" s="10"/>
      <c r="V26" s="10"/>
      <c r="W26" s="10"/>
      <c r="X26" s="7"/>
      <c r="Y26" s="7"/>
      <c r="Z26" s="10"/>
      <c r="AA26" s="10"/>
      <c r="AB26" s="7"/>
      <c r="AC26" s="10"/>
      <c r="AD26" s="10"/>
      <c r="AE26" s="10"/>
      <c r="AF26" s="10"/>
      <c r="AG26" s="9"/>
      <c r="AH26" s="15"/>
      <c r="AI26" s="10"/>
      <c r="AJ26" s="10"/>
      <c r="AK26" s="10"/>
      <c r="AL26" s="10"/>
      <c r="AM26" s="10"/>
      <c r="AN26" s="10"/>
    </row>
    <row r="27" spans="2:40" ht="14.5" x14ac:dyDescent="0.35">
      <c r="B27" s="9"/>
      <c r="C27" s="9"/>
      <c r="D27" s="9"/>
      <c r="F27" s="9"/>
      <c r="G27" s="9"/>
      <c r="H27" s="9"/>
      <c r="I27" s="9"/>
      <c r="J27" s="9"/>
      <c r="K27" s="10"/>
      <c r="L27" s="9"/>
      <c r="M27" s="9"/>
      <c r="N27" s="9"/>
      <c r="O27" s="11"/>
      <c r="P27" s="9"/>
      <c r="Q27" s="9"/>
      <c r="R27" s="7"/>
      <c r="S27" s="9"/>
      <c r="T27" s="10"/>
      <c r="U27" s="10"/>
      <c r="V27" s="10"/>
      <c r="W27" s="10"/>
      <c r="X27" s="7"/>
      <c r="Y27" s="7"/>
      <c r="Z27" s="10"/>
      <c r="AA27" s="10"/>
      <c r="AB27" s="7"/>
      <c r="AC27" s="10"/>
      <c r="AD27" s="10"/>
      <c r="AE27" s="10"/>
      <c r="AF27" s="10"/>
      <c r="AG27" s="9"/>
      <c r="AH27" s="15"/>
      <c r="AI27" s="10"/>
      <c r="AJ27" s="10"/>
      <c r="AK27" s="10"/>
      <c r="AL27" s="10"/>
      <c r="AM27" s="10"/>
      <c r="AN27" s="10"/>
    </row>
    <row r="28" spans="2:40" ht="14.5" x14ac:dyDescent="0.35">
      <c r="B28" s="9"/>
      <c r="C28" s="9"/>
      <c r="D28" s="9"/>
      <c r="F28" s="9"/>
      <c r="G28" s="9"/>
      <c r="H28" s="9"/>
      <c r="I28" s="9"/>
      <c r="J28" s="9"/>
      <c r="K28" s="10"/>
      <c r="L28" s="9"/>
      <c r="M28" s="9"/>
      <c r="N28" s="9"/>
      <c r="O28" s="11"/>
      <c r="P28" s="9"/>
      <c r="Q28" s="9"/>
      <c r="R28" s="7"/>
      <c r="S28" s="9"/>
      <c r="T28" s="10"/>
      <c r="U28" s="10"/>
      <c r="V28" s="10"/>
      <c r="W28" s="10"/>
      <c r="X28" s="7"/>
      <c r="Y28" s="7"/>
      <c r="Z28" s="10"/>
      <c r="AA28" s="10"/>
      <c r="AB28" s="7"/>
      <c r="AC28" s="10"/>
      <c r="AD28" s="10"/>
      <c r="AE28" s="10"/>
      <c r="AF28" s="10"/>
      <c r="AG28" s="9"/>
      <c r="AH28" s="15"/>
      <c r="AI28" s="10"/>
      <c r="AJ28" s="10"/>
      <c r="AK28" s="10"/>
      <c r="AL28" s="10"/>
      <c r="AM28" s="10"/>
      <c r="AN28" s="10"/>
    </row>
    <row r="29" spans="2:40" ht="14.5" x14ac:dyDescent="0.35">
      <c r="B29" s="9"/>
      <c r="C29" s="9"/>
      <c r="D29" s="9"/>
      <c r="F29" s="9"/>
      <c r="G29" s="9"/>
      <c r="H29" s="9"/>
      <c r="I29" s="9"/>
      <c r="J29" s="9"/>
      <c r="K29" s="10"/>
      <c r="L29" s="9"/>
      <c r="M29" s="9"/>
      <c r="N29" s="9"/>
      <c r="O29" s="11"/>
      <c r="P29" s="9"/>
      <c r="Q29" s="9"/>
      <c r="R29" s="7"/>
      <c r="S29" s="9"/>
      <c r="T29" s="9"/>
      <c r="U29" s="9"/>
      <c r="V29" s="9"/>
      <c r="W29" s="9"/>
      <c r="X29" s="7"/>
      <c r="Y29" s="7"/>
      <c r="Z29" s="9"/>
      <c r="AA29" s="9"/>
      <c r="AB29" s="7"/>
      <c r="AC29" s="9"/>
      <c r="AD29" s="9"/>
      <c r="AE29" s="9"/>
      <c r="AF29" s="9"/>
      <c r="AG29" s="9"/>
      <c r="AH29" s="14"/>
      <c r="AI29" s="9"/>
      <c r="AJ29" s="9"/>
      <c r="AK29" s="9"/>
      <c r="AL29" s="9"/>
      <c r="AM29" s="9"/>
      <c r="AN29" s="9"/>
    </row>
    <row r="30" spans="2:40" ht="14.5" x14ac:dyDescent="0.35">
      <c r="B30" s="9"/>
      <c r="C30" s="9"/>
      <c r="D30" s="9"/>
      <c r="F30" s="9"/>
      <c r="G30" s="9"/>
      <c r="H30" s="9"/>
      <c r="I30" s="9"/>
      <c r="J30" s="9"/>
      <c r="K30" s="10"/>
      <c r="L30" s="9"/>
      <c r="M30" s="9"/>
      <c r="N30" s="9"/>
      <c r="O30" s="11"/>
      <c r="P30" s="9"/>
      <c r="Q30" s="9"/>
      <c r="R30" s="7"/>
      <c r="S30" s="9"/>
      <c r="T30" s="10"/>
      <c r="U30" s="9"/>
      <c r="V30" s="9"/>
      <c r="W30" s="10"/>
      <c r="X30" s="7"/>
      <c r="Y30" s="7"/>
      <c r="Z30" s="9"/>
      <c r="AA30" s="9"/>
      <c r="AB30" s="7"/>
      <c r="AC30" s="9"/>
      <c r="AD30" s="9"/>
      <c r="AE30" s="9"/>
      <c r="AF30" s="9"/>
      <c r="AG30" s="9"/>
      <c r="AH30" s="14"/>
      <c r="AI30" s="9"/>
      <c r="AJ30" s="9"/>
      <c r="AK30" s="9"/>
      <c r="AL30" s="9"/>
      <c r="AM30" s="9"/>
      <c r="AN30" s="9"/>
    </row>
    <row r="31" spans="2:40" ht="14.5" x14ac:dyDescent="0.35">
      <c r="B31" s="9"/>
      <c r="C31" s="9"/>
      <c r="D31" s="9"/>
      <c r="F31" s="9"/>
      <c r="G31" s="9"/>
      <c r="H31" s="9"/>
      <c r="I31" s="9"/>
      <c r="J31" s="9"/>
      <c r="K31" s="10"/>
      <c r="L31" s="9"/>
      <c r="M31" s="9"/>
      <c r="N31" s="9"/>
      <c r="O31" s="11"/>
      <c r="P31" s="9"/>
      <c r="Q31" s="9"/>
      <c r="R31" s="7"/>
      <c r="S31" s="9"/>
      <c r="T31" s="9"/>
      <c r="U31" s="9"/>
      <c r="V31" s="9"/>
      <c r="W31" s="9"/>
      <c r="X31" s="7"/>
      <c r="Y31" s="7"/>
      <c r="Z31" s="9"/>
      <c r="AA31" s="9"/>
      <c r="AB31" s="7"/>
      <c r="AC31" s="9"/>
      <c r="AD31" s="9"/>
      <c r="AE31" s="9"/>
      <c r="AF31" s="9"/>
      <c r="AG31" s="9"/>
      <c r="AH31" s="14"/>
      <c r="AI31" s="9"/>
      <c r="AJ31" s="9"/>
      <c r="AK31" s="9"/>
      <c r="AL31" s="9"/>
      <c r="AM31" s="13"/>
      <c r="AN31" s="9"/>
    </row>
    <row r="32" spans="2:40" ht="14.5" x14ac:dyDescent="0.35">
      <c r="B32" s="9"/>
      <c r="C32" s="9"/>
      <c r="D32" s="9"/>
      <c r="F32" s="9"/>
      <c r="G32" s="9"/>
      <c r="H32" s="9"/>
      <c r="I32" s="9"/>
      <c r="J32" s="9"/>
      <c r="K32" s="10"/>
      <c r="L32" s="9"/>
      <c r="M32" s="9"/>
      <c r="N32" s="9"/>
      <c r="O32" s="11"/>
      <c r="P32" s="9"/>
      <c r="Q32" s="9"/>
      <c r="R32" s="7"/>
      <c r="S32" s="9"/>
      <c r="T32" s="9"/>
      <c r="U32" s="9"/>
      <c r="V32" s="9"/>
      <c r="W32" s="9"/>
      <c r="X32" s="7"/>
      <c r="Y32" s="7"/>
      <c r="Z32" s="9"/>
      <c r="AA32" s="9"/>
      <c r="AB32" s="7"/>
      <c r="AC32" s="9"/>
      <c r="AD32" s="9"/>
      <c r="AE32" s="9"/>
      <c r="AF32" s="9"/>
      <c r="AG32" s="9"/>
      <c r="AH32" s="14"/>
      <c r="AI32" s="9"/>
      <c r="AJ32" s="9"/>
      <c r="AK32" s="9"/>
      <c r="AL32" s="9"/>
      <c r="AM32" s="13"/>
      <c r="AN32" s="9"/>
    </row>
    <row r="33" spans="2:40" ht="14.5" x14ac:dyDescent="0.35">
      <c r="B33" s="9"/>
      <c r="C33" s="9"/>
      <c r="D33" s="9"/>
      <c r="F33" s="9"/>
      <c r="G33" s="9"/>
      <c r="H33" s="9"/>
      <c r="I33" s="9"/>
      <c r="J33" s="9"/>
      <c r="K33" s="10"/>
      <c r="L33" s="9"/>
      <c r="M33" s="9"/>
      <c r="N33" s="9"/>
      <c r="O33" s="11"/>
      <c r="P33" s="9"/>
      <c r="Q33" s="9"/>
      <c r="R33" s="7"/>
      <c r="S33" s="9"/>
      <c r="T33" s="10"/>
      <c r="U33" s="9"/>
      <c r="V33" s="9"/>
      <c r="W33" s="9"/>
      <c r="X33" s="7"/>
      <c r="Y33" s="7"/>
      <c r="Z33" s="9"/>
      <c r="AA33" s="9"/>
      <c r="AB33" s="7"/>
      <c r="AC33" s="9"/>
      <c r="AD33" s="9"/>
      <c r="AE33" s="9"/>
      <c r="AF33" s="9"/>
      <c r="AG33" s="9"/>
      <c r="AH33" s="14"/>
      <c r="AI33" s="9"/>
      <c r="AJ33" s="9"/>
      <c r="AK33" s="9"/>
      <c r="AL33" s="9"/>
      <c r="AM33" s="13"/>
      <c r="AN33" s="9"/>
    </row>
    <row r="34" spans="2:40" ht="14.5" x14ac:dyDescent="0.35">
      <c r="B34" s="9"/>
      <c r="C34" s="9"/>
      <c r="D34" s="9"/>
      <c r="F34" s="9"/>
      <c r="G34" s="9"/>
      <c r="H34" s="9"/>
      <c r="I34" s="9"/>
      <c r="J34" s="9"/>
      <c r="K34" s="10"/>
      <c r="L34" s="9"/>
      <c r="M34" s="9"/>
      <c r="N34" s="9"/>
      <c r="O34" s="11"/>
      <c r="P34" s="9"/>
      <c r="Q34" s="9"/>
      <c r="R34" s="7"/>
      <c r="S34" s="9"/>
      <c r="T34" s="10"/>
      <c r="U34" s="9"/>
      <c r="V34" s="9"/>
      <c r="W34" s="9"/>
      <c r="X34" s="7"/>
      <c r="Y34" s="7"/>
      <c r="Z34" s="9"/>
      <c r="AA34" s="9"/>
      <c r="AB34" s="7"/>
      <c r="AC34" s="9"/>
      <c r="AD34" s="9"/>
      <c r="AE34" s="9"/>
      <c r="AF34" s="9"/>
      <c r="AG34" s="9"/>
      <c r="AH34" s="14"/>
      <c r="AI34" s="9"/>
      <c r="AJ34" s="9"/>
      <c r="AK34" s="9"/>
      <c r="AL34" s="9"/>
      <c r="AM34" s="9"/>
      <c r="AN34" s="9"/>
    </row>
    <row r="35" spans="2:40" ht="14.5" x14ac:dyDescent="0.35">
      <c r="B35" s="9"/>
      <c r="C35" s="9"/>
      <c r="D35" s="9"/>
      <c r="F35" s="9"/>
      <c r="G35" s="9"/>
      <c r="H35" s="9"/>
      <c r="I35" s="9"/>
      <c r="J35" s="9"/>
      <c r="K35" s="10"/>
      <c r="L35" s="9"/>
      <c r="M35" s="9"/>
      <c r="N35" s="9"/>
      <c r="O35" s="11"/>
      <c r="P35" s="9"/>
      <c r="Q35" s="9"/>
      <c r="R35" s="7"/>
      <c r="S35" s="9"/>
      <c r="T35" s="9"/>
      <c r="U35" s="9"/>
      <c r="V35" s="9"/>
      <c r="W35" s="9"/>
      <c r="X35" s="7"/>
      <c r="Y35" s="7"/>
      <c r="Z35" s="9"/>
      <c r="AA35" s="9"/>
      <c r="AB35" s="7"/>
      <c r="AC35" s="9"/>
      <c r="AD35" s="9"/>
      <c r="AE35" s="9"/>
      <c r="AF35" s="9"/>
      <c r="AG35" s="9"/>
      <c r="AH35" s="14"/>
      <c r="AI35" s="9"/>
      <c r="AJ35" s="9"/>
      <c r="AK35" s="9"/>
      <c r="AL35" s="9"/>
      <c r="AM35" s="13"/>
      <c r="AN35" s="9"/>
    </row>
    <row r="36" spans="2:40" ht="14.5" x14ac:dyDescent="0.35">
      <c r="B36" s="9"/>
      <c r="C36" s="9"/>
      <c r="D36" s="9"/>
      <c r="F36" s="9"/>
      <c r="G36" s="9"/>
      <c r="H36" s="9"/>
      <c r="I36" s="9"/>
      <c r="J36" s="9"/>
      <c r="K36" s="10"/>
      <c r="L36" s="9"/>
      <c r="M36" s="9"/>
      <c r="N36" s="9"/>
      <c r="O36" s="11"/>
      <c r="P36" s="9"/>
      <c r="Q36" s="9"/>
      <c r="R36" s="7"/>
      <c r="S36" s="9"/>
      <c r="T36" s="10"/>
      <c r="U36" s="9"/>
      <c r="V36" s="9"/>
      <c r="W36" s="9"/>
      <c r="X36" s="7"/>
      <c r="Y36" s="7"/>
      <c r="Z36" s="9"/>
      <c r="AA36" s="9"/>
      <c r="AB36" s="7"/>
      <c r="AC36" s="9"/>
      <c r="AD36" s="9"/>
      <c r="AE36" s="9"/>
      <c r="AF36" s="9"/>
      <c r="AG36" s="9"/>
      <c r="AH36" s="14"/>
      <c r="AI36" s="9"/>
      <c r="AJ36" s="9"/>
      <c r="AK36" s="9"/>
      <c r="AL36" s="9"/>
      <c r="AM36" s="9"/>
      <c r="AN36" s="9"/>
    </row>
    <row r="37" spans="2:40" ht="14.5" x14ac:dyDescent="0.35">
      <c r="B37" s="9"/>
      <c r="C37" s="9"/>
      <c r="D37" s="9"/>
      <c r="F37" s="9"/>
      <c r="G37" s="9"/>
      <c r="H37" s="9"/>
      <c r="I37" s="9"/>
      <c r="J37" s="9"/>
      <c r="K37" s="10"/>
      <c r="L37" s="9"/>
      <c r="M37" s="9"/>
      <c r="N37" s="9"/>
      <c r="O37" s="11"/>
      <c r="P37" s="9"/>
      <c r="Q37" s="9"/>
      <c r="R37" s="7"/>
      <c r="S37" s="9"/>
      <c r="T37" s="10"/>
      <c r="U37" s="9"/>
      <c r="V37" s="9"/>
      <c r="W37" s="9"/>
      <c r="X37" s="7"/>
      <c r="Y37" s="7"/>
      <c r="Z37" s="9"/>
      <c r="AA37" s="9"/>
      <c r="AB37" s="7"/>
      <c r="AC37" s="9"/>
      <c r="AD37" s="9"/>
      <c r="AE37" s="9"/>
      <c r="AF37" s="9"/>
      <c r="AG37" s="9"/>
      <c r="AH37" s="14"/>
      <c r="AI37" s="9"/>
      <c r="AJ37" s="9"/>
      <c r="AK37" s="9"/>
      <c r="AL37" s="9"/>
      <c r="AM37" s="9"/>
      <c r="AN37" s="9"/>
    </row>
    <row r="38" spans="2:40" ht="14.5" x14ac:dyDescent="0.35">
      <c r="B38" s="9"/>
      <c r="C38" s="9"/>
      <c r="D38" s="9"/>
      <c r="F38" s="9"/>
      <c r="G38" s="9"/>
      <c r="H38" s="9"/>
      <c r="I38" s="9"/>
      <c r="J38" s="9"/>
      <c r="K38" s="10"/>
      <c r="L38" s="9"/>
      <c r="M38" s="9"/>
      <c r="N38" s="9"/>
      <c r="O38" s="11"/>
      <c r="P38" s="9"/>
      <c r="Q38" s="9"/>
      <c r="R38" s="7"/>
      <c r="S38" s="9"/>
      <c r="T38" s="9"/>
      <c r="U38" s="9"/>
      <c r="V38" s="9"/>
      <c r="W38" s="9"/>
      <c r="X38" s="7"/>
      <c r="Y38" s="7"/>
      <c r="Z38" s="9"/>
      <c r="AA38" s="9"/>
      <c r="AB38" s="7"/>
      <c r="AC38" s="9"/>
      <c r="AD38" s="9"/>
      <c r="AE38" s="9"/>
      <c r="AF38" s="9"/>
      <c r="AG38" s="9"/>
      <c r="AH38" s="14"/>
      <c r="AI38" s="9"/>
      <c r="AJ38" s="9"/>
      <c r="AK38" s="9"/>
      <c r="AL38" s="9"/>
      <c r="AM38" s="13"/>
      <c r="AN38" s="9"/>
    </row>
    <row r="39" spans="2:40" ht="14.5" x14ac:dyDescent="0.35">
      <c r="B39" s="9"/>
      <c r="C39" s="9"/>
      <c r="D39" s="9"/>
      <c r="F39" s="9"/>
      <c r="G39" s="9"/>
      <c r="H39" s="9"/>
      <c r="I39" s="9"/>
      <c r="J39" s="9"/>
      <c r="K39" s="10"/>
      <c r="L39" s="9"/>
      <c r="M39" s="9"/>
      <c r="N39" s="9"/>
      <c r="O39" s="11"/>
      <c r="P39" s="9"/>
      <c r="Q39" s="9"/>
      <c r="R39" s="7"/>
      <c r="S39" s="9"/>
      <c r="T39" s="10"/>
      <c r="U39" s="9"/>
      <c r="V39" s="9"/>
      <c r="W39" s="10"/>
      <c r="X39" s="7"/>
      <c r="Y39" s="7"/>
      <c r="Z39" s="9"/>
      <c r="AA39" s="9"/>
      <c r="AB39" s="7"/>
      <c r="AC39" s="9"/>
      <c r="AD39" s="9"/>
      <c r="AE39" s="9"/>
      <c r="AF39" s="9"/>
      <c r="AG39" s="9"/>
      <c r="AH39" s="14"/>
      <c r="AI39" s="9"/>
      <c r="AJ39" s="9"/>
      <c r="AK39" s="9"/>
      <c r="AL39" s="9"/>
      <c r="AM39" s="9"/>
      <c r="AN39" s="9"/>
    </row>
    <row r="40" spans="2:40" ht="14.5" x14ac:dyDescent="0.35">
      <c r="B40" s="9"/>
      <c r="C40" s="9"/>
      <c r="D40" s="9"/>
      <c r="F40" s="9"/>
      <c r="G40" s="9"/>
      <c r="H40" s="9"/>
      <c r="I40" s="9"/>
      <c r="J40" s="9"/>
      <c r="K40" s="10"/>
      <c r="L40" s="9"/>
      <c r="M40" s="9"/>
      <c r="N40" s="9"/>
      <c r="O40" s="11"/>
      <c r="P40" s="9"/>
      <c r="Q40" s="9"/>
      <c r="R40" s="7"/>
      <c r="S40" s="9"/>
      <c r="T40" s="10"/>
      <c r="U40" s="9"/>
      <c r="V40" s="9"/>
      <c r="W40" s="10"/>
      <c r="X40" s="7"/>
      <c r="Y40" s="7"/>
      <c r="Z40" s="9"/>
      <c r="AA40" s="9"/>
      <c r="AB40" s="7"/>
      <c r="AC40" s="9"/>
      <c r="AD40" s="9"/>
      <c r="AE40" s="9"/>
      <c r="AF40" s="9"/>
      <c r="AG40" s="9"/>
      <c r="AH40" s="14"/>
      <c r="AI40" s="9"/>
      <c r="AJ40" s="9"/>
      <c r="AK40" s="9"/>
      <c r="AL40" s="9"/>
      <c r="AM40" s="9"/>
      <c r="AN40" s="9"/>
    </row>
    <row r="41" spans="2:40" ht="14.5" x14ac:dyDescent="0.35">
      <c r="B41" s="9"/>
      <c r="C41" s="9"/>
      <c r="D41" s="9"/>
      <c r="F41" s="9"/>
      <c r="G41" s="9"/>
      <c r="H41" s="9"/>
      <c r="I41" s="9"/>
      <c r="J41" s="9"/>
      <c r="K41" s="10"/>
      <c r="L41" s="9"/>
      <c r="M41" s="9"/>
      <c r="N41" s="9"/>
      <c r="O41" s="11"/>
      <c r="P41" s="9"/>
      <c r="Q41" s="9"/>
      <c r="R41" s="7"/>
      <c r="S41" s="9"/>
      <c r="T41" s="9"/>
      <c r="U41" s="9"/>
      <c r="V41" s="9"/>
      <c r="W41" s="9"/>
      <c r="X41" s="7"/>
      <c r="Y41" s="7"/>
      <c r="Z41" s="9"/>
      <c r="AA41" s="9"/>
      <c r="AB41" s="7"/>
      <c r="AC41" s="9"/>
      <c r="AD41" s="9"/>
      <c r="AE41" s="9"/>
      <c r="AF41" s="9"/>
      <c r="AG41" s="9"/>
      <c r="AH41" s="14"/>
      <c r="AI41" s="9"/>
      <c r="AJ41" s="9"/>
      <c r="AK41" s="9"/>
      <c r="AL41" s="9"/>
      <c r="AM41" s="9"/>
      <c r="AN41" s="9"/>
    </row>
    <row r="42" spans="2:40" ht="14.5" x14ac:dyDescent="0.35">
      <c r="B42" s="9"/>
      <c r="C42" s="9"/>
      <c r="D42" s="9"/>
      <c r="F42" s="9"/>
      <c r="G42" s="9"/>
      <c r="H42" s="9"/>
      <c r="I42" s="9"/>
      <c r="J42" s="9"/>
      <c r="K42" s="10"/>
      <c r="L42" s="9"/>
      <c r="M42" s="9"/>
      <c r="N42" s="9"/>
      <c r="O42" s="11"/>
      <c r="P42" s="9"/>
      <c r="Q42" s="9"/>
      <c r="R42" s="7"/>
      <c r="S42" s="9"/>
      <c r="T42" s="10"/>
      <c r="U42" s="9"/>
      <c r="V42" s="9"/>
      <c r="W42" s="10"/>
      <c r="X42" s="7"/>
      <c r="Y42" s="7"/>
      <c r="Z42" s="9"/>
      <c r="AA42" s="9"/>
      <c r="AB42" s="7"/>
      <c r="AC42" s="9"/>
      <c r="AD42" s="9"/>
      <c r="AE42" s="9"/>
      <c r="AF42" s="9"/>
      <c r="AG42" s="9"/>
      <c r="AH42" s="14"/>
      <c r="AI42" s="9"/>
      <c r="AJ42" s="9"/>
      <c r="AK42" s="9"/>
      <c r="AL42" s="9"/>
      <c r="AM42" s="13"/>
      <c r="AN42" s="9"/>
    </row>
    <row r="43" spans="2:40" ht="14.5" x14ac:dyDescent="0.35">
      <c r="B43" s="9"/>
      <c r="C43" s="9"/>
      <c r="D43" s="9"/>
      <c r="F43" s="9"/>
      <c r="G43" s="9"/>
      <c r="H43" s="9"/>
      <c r="I43" s="9"/>
      <c r="J43" s="9"/>
      <c r="K43" s="10"/>
      <c r="L43" s="9"/>
      <c r="M43" s="9"/>
      <c r="N43" s="9"/>
      <c r="O43" s="11"/>
      <c r="P43" s="9"/>
      <c r="Q43" s="9"/>
      <c r="R43" s="7"/>
      <c r="S43" s="9"/>
      <c r="T43" s="10"/>
      <c r="U43" s="9"/>
      <c r="V43" s="9"/>
      <c r="W43" s="10"/>
      <c r="X43" s="7"/>
      <c r="Y43" s="7"/>
      <c r="Z43" s="9"/>
      <c r="AA43" s="9"/>
      <c r="AB43" s="7"/>
      <c r="AC43" s="9"/>
      <c r="AD43" s="9"/>
      <c r="AE43" s="9"/>
      <c r="AF43" s="9"/>
      <c r="AG43" s="9"/>
      <c r="AH43" s="14"/>
      <c r="AI43" s="9"/>
      <c r="AJ43" s="9"/>
      <c r="AK43" s="9"/>
      <c r="AL43" s="9"/>
      <c r="AM43" s="13"/>
      <c r="AN43" s="9"/>
    </row>
    <row r="44" spans="2:40" ht="14.5" x14ac:dyDescent="0.35">
      <c r="B44" s="9"/>
      <c r="C44" s="9"/>
      <c r="D44" s="9"/>
      <c r="F44" s="9"/>
      <c r="G44" s="9"/>
      <c r="H44" s="9"/>
      <c r="I44" s="9"/>
      <c r="J44" s="9"/>
      <c r="K44" s="10"/>
      <c r="L44" s="9"/>
      <c r="M44" s="9"/>
      <c r="N44" s="9"/>
      <c r="O44" s="11"/>
      <c r="P44" s="9"/>
      <c r="Q44" s="9"/>
      <c r="R44" s="7"/>
      <c r="S44" s="9"/>
      <c r="T44" s="9"/>
      <c r="U44" s="9"/>
      <c r="V44" s="9"/>
      <c r="W44" s="9"/>
      <c r="X44" s="7"/>
      <c r="Y44" s="7"/>
      <c r="Z44" s="9"/>
      <c r="AA44" s="9"/>
      <c r="AB44" s="7"/>
      <c r="AC44" s="9"/>
      <c r="AD44" s="9"/>
      <c r="AE44" s="9"/>
      <c r="AF44" s="9"/>
      <c r="AG44" s="9"/>
      <c r="AH44" s="14"/>
      <c r="AI44" s="9"/>
      <c r="AJ44" s="9"/>
      <c r="AK44" s="9"/>
      <c r="AL44" s="9"/>
      <c r="AM44" s="13"/>
      <c r="AN44" s="9"/>
    </row>
    <row r="45" spans="2:40" ht="14.5" x14ac:dyDescent="0.35">
      <c r="B45" s="9"/>
      <c r="C45" s="9"/>
      <c r="D45" s="9"/>
      <c r="F45" s="9"/>
      <c r="G45" s="9"/>
      <c r="H45" s="9"/>
      <c r="I45" s="9"/>
      <c r="J45" s="9"/>
      <c r="K45" s="10"/>
      <c r="L45" s="9"/>
      <c r="M45" s="9"/>
      <c r="N45" s="9"/>
      <c r="O45" s="11"/>
      <c r="P45" s="9"/>
      <c r="Q45" s="9"/>
      <c r="R45" s="7"/>
      <c r="S45" s="9"/>
      <c r="T45" s="10"/>
      <c r="U45" s="9"/>
      <c r="V45" s="9"/>
      <c r="W45" s="10"/>
      <c r="X45" s="7"/>
      <c r="Y45" s="7"/>
      <c r="Z45" s="9"/>
      <c r="AA45" s="9"/>
      <c r="AB45" s="7"/>
      <c r="AC45" s="9"/>
      <c r="AD45" s="9"/>
      <c r="AE45" s="9"/>
      <c r="AF45" s="9"/>
      <c r="AG45" s="9"/>
      <c r="AH45" s="14"/>
      <c r="AI45" s="9"/>
      <c r="AJ45" s="9"/>
      <c r="AK45" s="9"/>
      <c r="AL45" s="9"/>
      <c r="AM45" s="13"/>
      <c r="AN45" s="9"/>
    </row>
    <row r="46" spans="2:40" ht="14.5" x14ac:dyDescent="0.35">
      <c r="B46" s="9"/>
      <c r="C46" s="9"/>
      <c r="D46" s="9"/>
      <c r="F46" s="9"/>
      <c r="G46" s="9"/>
      <c r="H46" s="9"/>
      <c r="I46" s="9"/>
      <c r="J46" s="9"/>
      <c r="K46" s="10"/>
      <c r="L46" s="9"/>
      <c r="M46" s="9"/>
      <c r="N46" s="9"/>
      <c r="O46" s="11"/>
      <c r="P46" s="9"/>
      <c r="Q46" s="9"/>
      <c r="R46" s="7"/>
      <c r="S46" s="9"/>
      <c r="T46" s="10"/>
      <c r="U46" s="9"/>
      <c r="V46" s="9"/>
      <c r="W46" s="10"/>
      <c r="X46" s="7"/>
      <c r="Y46" s="7"/>
      <c r="Z46" s="9"/>
      <c r="AA46" s="9"/>
      <c r="AB46" s="7"/>
      <c r="AC46" s="9"/>
      <c r="AD46" s="9"/>
      <c r="AE46" s="9"/>
      <c r="AF46" s="9"/>
      <c r="AG46" s="9"/>
      <c r="AH46" s="14"/>
      <c r="AI46" s="9"/>
      <c r="AJ46" s="9"/>
      <c r="AK46" s="9"/>
      <c r="AL46" s="9"/>
      <c r="AM46" s="13"/>
      <c r="AN46" s="9"/>
    </row>
    <row r="47" spans="2:40" ht="14.5" x14ac:dyDescent="0.35">
      <c r="F47" s="9"/>
      <c r="G47" s="9"/>
      <c r="H47" s="9"/>
      <c r="I47" s="9"/>
      <c r="J47" s="9"/>
      <c r="K47" s="10"/>
      <c r="P47" s="7"/>
      <c r="R47" s="7"/>
      <c r="X47" s="7"/>
      <c r="Y47" s="7"/>
      <c r="AL47" s="1"/>
    </row>
    <row r="48" spans="2:40" x14ac:dyDescent="0.25">
      <c r="AL48" s="1"/>
    </row>
    <row r="49" spans="38:38" x14ac:dyDescent="0.25">
      <c r="AL49" s="1"/>
    </row>
    <row r="50" spans="38:38" x14ac:dyDescent="0.25">
      <c r="AL50" s="1"/>
    </row>
    <row r="51" spans="38:38" x14ac:dyDescent="0.25">
      <c r="AL51" s="1"/>
    </row>
    <row r="52" spans="38:38" x14ac:dyDescent="0.25">
      <c r="AL52" s="1"/>
    </row>
    <row r="53" spans="38:38" x14ac:dyDescent="0.25">
      <c r="AL53" s="1"/>
    </row>
    <row r="54" spans="38:38" x14ac:dyDescent="0.25">
      <c r="AL54" s="1"/>
    </row>
    <row r="55" spans="38:38" x14ac:dyDescent="0.25">
      <c r="AL55" s="1"/>
    </row>
    <row r="56" spans="38:38" x14ac:dyDescent="0.25">
      <c r="AL56" s="1"/>
    </row>
    <row r="57" spans="38:38" x14ac:dyDescent="0.25">
      <c r="AL57" s="1"/>
    </row>
    <row r="58" spans="38:38" x14ac:dyDescent="0.25">
      <c r="AL58" s="1"/>
    </row>
    <row r="59" spans="38:38" x14ac:dyDescent="0.25">
      <c r="AL59" s="1"/>
    </row>
    <row r="60" spans="38:38" x14ac:dyDescent="0.25">
      <c r="AL60" s="1"/>
    </row>
    <row r="61" spans="38:38" x14ac:dyDescent="0.25">
      <c r="AL61" s="1"/>
    </row>
    <row r="62" spans="38:38" x14ac:dyDescent="0.25">
      <c r="AL62" s="1"/>
    </row>
    <row r="63" spans="38:38" x14ac:dyDescent="0.25">
      <c r="AL63" s="1"/>
    </row>
    <row r="64" spans="38:38" x14ac:dyDescent="0.25">
      <c r="AL64" s="1"/>
    </row>
    <row r="65" spans="38:38" x14ac:dyDescent="0.25">
      <c r="AL65" s="1"/>
    </row>
    <row r="78" spans="38:38" x14ac:dyDescent="0.25">
      <c r="AL78" s="1"/>
    </row>
    <row r="79" spans="38:38" x14ac:dyDescent="0.25">
      <c r="AL79" s="1"/>
    </row>
    <row r="80" spans="38:38" x14ac:dyDescent="0.25">
      <c r="AL80" s="1"/>
    </row>
    <row r="81" spans="38:38" x14ac:dyDescent="0.25">
      <c r="AL81" s="1"/>
    </row>
    <row r="82" spans="38:38" x14ac:dyDescent="0.25">
      <c r="AL82" s="1"/>
    </row>
    <row r="83" spans="38:38" x14ac:dyDescent="0.25">
      <c r="AL83" s="1"/>
    </row>
    <row r="84" spans="38:38" x14ac:dyDescent="0.25">
      <c r="AL84" s="1"/>
    </row>
    <row r="85" spans="38:38" x14ac:dyDescent="0.25">
      <c r="AL85" s="1"/>
    </row>
    <row r="86" spans="38:38" x14ac:dyDescent="0.25">
      <c r="AL86" s="1"/>
    </row>
    <row r="87" spans="38:38" x14ac:dyDescent="0.25">
      <c r="AL87" s="1"/>
    </row>
    <row r="88" spans="38:38" x14ac:dyDescent="0.25">
      <c r="AL88" s="1"/>
    </row>
    <row r="89" spans="38:38" x14ac:dyDescent="0.25">
      <c r="AL89" s="1"/>
    </row>
    <row r="96" spans="38:38" x14ac:dyDescent="0.25">
      <c r="AL96" s="1"/>
    </row>
    <row r="97" spans="38:38" x14ac:dyDescent="0.25">
      <c r="AL97" s="1"/>
    </row>
    <row r="98" spans="38:38" x14ac:dyDescent="0.25">
      <c r="AL98" s="1"/>
    </row>
    <row r="104" spans="38:38" x14ac:dyDescent="0.25">
      <c r="AL104" s="1"/>
    </row>
    <row r="105" spans="38:38" x14ac:dyDescent="0.25">
      <c r="AL105" s="1"/>
    </row>
    <row r="106" spans="38:38" x14ac:dyDescent="0.25">
      <c r="AL106" s="1"/>
    </row>
    <row r="107" spans="38:38" x14ac:dyDescent="0.25">
      <c r="AL107" s="1"/>
    </row>
  </sheetData>
  <autoFilter ref="A4:AX4" xr:uid="{00000000-0009-0000-0000-000001000000}">
    <sortState xmlns:xlrd2="http://schemas.microsoft.com/office/spreadsheetml/2017/richdata2" ref="A5:AX46">
      <sortCondition ref="E4"/>
    </sortState>
  </autoFilter>
  <mergeCells count="3">
    <mergeCell ref="B3:W3"/>
    <mergeCell ref="AA3:AN3"/>
    <mergeCell ref="AR3:AV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174"/>
  <sheetViews>
    <sheetView view="pageBreakPreview" zoomScaleNormal="115" zoomScaleSheetLayoutView="100" workbookViewId="0">
      <selection activeCell="K18" sqref="K18:Q18"/>
    </sheetView>
  </sheetViews>
  <sheetFormatPr defaultColWidth="0" defaultRowHeight="12.75" customHeight="1" zeroHeight="1" x14ac:dyDescent="0.25"/>
  <cols>
    <col min="1" max="17" width="5.1796875" style="25" customWidth="1"/>
    <col min="18" max="18" width="46.54296875" style="25" customWidth="1"/>
    <col min="19" max="20" width="5" style="25" hidden="1" customWidth="1"/>
    <col min="21" max="16382" width="9" style="25" hidden="1"/>
    <col min="16383" max="16383" width="6.7265625" style="25" hidden="1" customWidth="1"/>
    <col min="16384" max="16384" width="16.54296875" style="25" hidden="1" customWidth="1"/>
  </cols>
  <sheetData>
    <row r="1" spans="1:18" ht="16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</row>
    <row r="2" spans="1:18" ht="1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1:18" ht="13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3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ht="13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</row>
    <row r="6" spans="1:18" ht="13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</row>
    <row r="7" spans="1:18" ht="13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</row>
    <row r="8" spans="1:18" ht="14.1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</row>
    <row r="9" spans="1:18" ht="14.15" customHeight="1" x14ac:dyDescent="0.25">
      <c r="A9" s="36" t="s">
        <v>102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24"/>
    </row>
    <row r="10" spans="1:18" ht="14.1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24"/>
    </row>
    <row r="11" spans="1:18" ht="14.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8"/>
    </row>
    <row r="12" spans="1:18" ht="14.15" customHeight="1" x14ac:dyDescent="0.25">
      <c r="A12" s="36" t="s">
        <v>108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21"/>
      <c r="R12" s="8"/>
    </row>
    <row r="13" spans="1:18" ht="14.1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8"/>
    </row>
    <row r="14" spans="1:18" ht="14.15" customHeight="1" x14ac:dyDescent="0.25">
      <c r="A14" s="37" t="s">
        <v>103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21"/>
      <c r="R14" s="8"/>
    </row>
    <row r="15" spans="1:18" ht="14.15" customHeight="1" x14ac:dyDescent="0.25">
      <c r="A15" s="23"/>
      <c r="B15" s="18" t="s">
        <v>62</v>
      </c>
      <c r="C15" s="26"/>
      <c r="D15" s="26"/>
      <c r="E15" s="26"/>
      <c r="F15" s="26"/>
      <c r="G15" s="26"/>
      <c r="H15" s="19"/>
      <c r="I15" s="26"/>
      <c r="J15" s="26"/>
      <c r="K15" s="32" t="str">
        <f>IFERROR(VLOOKUP($K$18,Blad4!$A$6:$Z$11,3,),"")</f>
        <v/>
      </c>
      <c r="L15" s="32"/>
      <c r="M15" s="32"/>
      <c r="N15" s="32"/>
      <c r="O15" s="32"/>
      <c r="P15" s="32"/>
      <c r="Q15" s="32"/>
      <c r="R15" s="24"/>
    </row>
    <row r="16" spans="1:18" ht="14.15" customHeight="1" x14ac:dyDescent="0.25">
      <c r="A16" s="23"/>
      <c r="B16" s="18"/>
      <c r="C16" s="26"/>
      <c r="D16" s="26"/>
      <c r="E16" s="26"/>
      <c r="F16" s="19"/>
      <c r="G16" s="26"/>
      <c r="H16" s="26"/>
      <c r="I16" s="26"/>
      <c r="J16" s="26"/>
      <c r="K16" s="32"/>
      <c r="L16" s="32"/>
      <c r="M16" s="32"/>
      <c r="N16" s="32"/>
      <c r="O16" s="32"/>
      <c r="P16" s="32"/>
      <c r="Q16" s="32"/>
      <c r="R16" s="24"/>
    </row>
    <row r="17" spans="1:25" ht="14.15" customHeight="1" x14ac:dyDescent="0.25">
      <c r="A17" s="19" t="s">
        <v>63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25" ht="14.15" customHeight="1" x14ac:dyDescent="0.25">
      <c r="A18" s="23"/>
      <c r="B18" s="18" t="s">
        <v>64</v>
      </c>
      <c r="C18" s="26"/>
      <c r="D18" s="26"/>
      <c r="E18" s="26"/>
      <c r="F18" s="26"/>
      <c r="G18" s="26"/>
      <c r="H18" s="26"/>
      <c r="I18" s="19"/>
      <c r="J18" s="26"/>
      <c r="K18" s="35" t="s">
        <v>86</v>
      </c>
      <c r="L18" s="35"/>
      <c r="M18" s="35"/>
      <c r="N18" s="35"/>
      <c r="O18" s="35"/>
      <c r="P18" s="35"/>
      <c r="Q18" s="35"/>
      <c r="R18" s="30" t="str">
        <f>IF(OR(K18="Sélectionnez vos panneaux solaires ici",K18=""),"","   &lt;======  Sélectionnez vos panneaux solaires ici")</f>
        <v/>
      </c>
      <c r="S18" s="30"/>
      <c r="T18" s="30"/>
      <c r="U18" s="30"/>
      <c r="V18" s="30"/>
      <c r="W18" s="30"/>
      <c r="X18" s="30"/>
      <c r="Y18" s="30"/>
    </row>
    <row r="19" spans="1:25" ht="14.15" customHeight="1" x14ac:dyDescent="0.25">
      <c r="A19" s="23"/>
      <c r="B19" s="18" t="s">
        <v>65</v>
      </c>
      <c r="C19" s="26"/>
      <c r="D19" s="26"/>
      <c r="E19" s="26"/>
      <c r="F19" s="26"/>
      <c r="G19" s="26"/>
      <c r="H19" s="26"/>
      <c r="I19" s="19"/>
      <c r="J19" s="26"/>
      <c r="K19" s="22" t="str">
        <f>IFERROR(VLOOKUP($K$18,Blad4!$A$6:$Z$11,4,),"")</f>
        <v/>
      </c>
      <c r="L19" s="20"/>
      <c r="M19" s="20"/>
      <c r="N19" s="20"/>
      <c r="O19" s="20"/>
      <c r="P19" s="20"/>
      <c r="Q19" s="20"/>
      <c r="R19" s="20"/>
    </row>
    <row r="20" spans="1:25" ht="14.15" customHeight="1" x14ac:dyDescent="0.25">
      <c r="A20" s="23"/>
      <c r="B20" s="18" t="s">
        <v>66</v>
      </c>
      <c r="C20" s="26"/>
      <c r="D20" s="26"/>
      <c r="E20" s="26"/>
      <c r="F20" s="26"/>
      <c r="G20" s="26"/>
      <c r="H20" s="19"/>
      <c r="I20" s="26"/>
      <c r="J20" s="26"/>
      <c r="K20" s="22" t="str">
        <f>IFERROR(VLOOKUP($K$18,Blad4!$A$6:$Z$11,5,),"")</f>
        <v/>
      </c>
      <c r="L20" s="23"/>
      <c r="M20" s="23"/>
      <c r="N20" s="23"/>
      <c r="O20" s="23"/>
      <c r="P20" s="23"/>
      <c r="Q20" s="23"/>
      <c r="R20" s="23"/>
    </row>
    <row r="21" spans="1:25" ht="14.15" customHeight="1" x14ac:dyDescent="0.25">
      <c r="A21" s="23"/>
      <c r="B21" s="18" t="s">
        <v>67</v>
      </c>
      <c r="C21" s="26"/>
      <c r="D21" s="26"/>
      <c r="E21" s="26"/>
      <c r="F21" s="26"/>
      <c r="G21" s="26"/>
      <c r="H21" s="19"/>
      <c r="I21" s="26"/>
      <c r="J21" s="26"/>
      <c r="K21" s="34" t="str">
        <f>IFERROR(VLOOKUP($K$18,Blad4!$A$6:$Z$11,6,),"")</f>
        <v/>
      </c>
      <c r="L21" s="34"/>
      <c r="M21" s="34"/>
      <c r="N21" s="30" t="str">
        <f>IF(K21="","","%")</f>
        <v/>
      </c>
      <c r="O21" s="30"/>
      <c r="P21" s="30"/>
      <c r="Q21" s="22"/>
      <c r="R21" s="28"/>
    </row>
    <row r="22" spans="1:25" ht="14.15" customHeight="1" x14ac:dyDescent="0.25">
      <c r="A22" s="23"/>
      <c r="B22" s="18" t="s">
        <v>68</v>
      </c>
      <c r="C22" s="26"/>
      <c r="D22" s="26"/>
      <c r="E22" s="26"/>
      <c r="F22" s="26"/>
      <c r="G22" s="26"/>
      <c r="H22" s="19"/>
      <c r="I22" s="26"/>
      <c r="J22" s="26"/>
      <c r="K22" s="30" t="str">
        <f>IFERROR(VLOOKUP($K$18,Blad4!$A$6:$Z$11,7,),"")</f>
        <v/>
      </c>
      <c r="L22" s="30"/>
      <c r="M22" s="30"/>
      <c r="N22" s="30"/>
      <c r="O22" s="30"/>
      <c r="P22" s="30"/>
      <c r="Q22" s="30"/>
      <c r="R22" s="24"/>
    </row>
    <row r="23" spans="1:25" ht="14.15" customHeight="1" x14ac:dyDescent="0.25">
      <c r="A23" s="23"/>
      <c r="B23" s="18" t="s">
        <v>69</v>
      </c>
      <c r="C23" s="26"/>
      <c r="D23" s="26"/>
      <c r="E23" s="26"/>
      <c r="F23" s="19"/>
      <c r="G23" s="26"/>
      <c r="H23" s="26"/>
      <c r="I23" s="26"/>
      <c r="J23" s="26"/>
      <c r="K23" s="30" t="str">
        <f>IFERROR(VLOOKUP($K$18,Blad4!$A$6:$Z$11,8,),"")</f>
        <v/>
      </c>
      <c r="L23" s="30"/>
      <c r="M23" s="30"/>
      <c r="N23" s="30" t="str">
        <f>IF(K23="","","W/m²K")</f>
        <v/>
      </c>
      <c r="O23" s="30"/>
      <c r="P23" s="30"/>
      <c r="Q23" s="22"/>
      <c r="R23" s="24"/>
    </row>
    <row r="24" spans="1:25" ht="14.15" customHeight="1" x14ac:dyDescent="0.25">
      <c r="A24" s="23"/>
      <c r="B24" s="18" t="s">
        <v>70</v>
      </c>
      <c r="C24" s="26"/>
      <c r="D24" s="26"/>
      <c r="E24" s="26"/>
      <c r="F24" s="26"/>
      <c r="G24" s="26"/>
      <c r="H24" s="19"/>
      <c r="I24" s="26"/>
      <c r="J24" s="26"/>
      <c r="K24" s="30" t="str">
        <f>IFERROR(VLOOKUP($K$18,Blad4!$A$6:$Z$11,9,),"")</f>
        <v/>
      </c>
      <c r="L24" s="30"/>
      <c r="M24" s="30"/>
      <c r="N24" s="30"/>
      <c r="O24" s="30"/>
      <c r="P24" s="30"/>
      <c r="Q24" s="30"/>
      <c r="R24" s="24"/>
    </row>
    <row r="25" spans="1:25" ht="14.15" customHeight="1" x14ac:dyDescent="0.25">
      <c r="A25" s="23"/>
      <c r="B25" s="18" t="s">
        <v>71</v>
      </c>
      <c r="C25" s="26"/>
      <c r="D25" s="26"/>
      <c r="E25" s="26"/>
      <c r="F25" s="19"/>
      <c r="G25" s="26"/>
      <c r="H25" s="26"/>
      <c r="I25" s="26"/>
      <c r="J25" s="26"/>
      <c r="K25" s="30" t="str">
        <f>IFERROR(VLOOKUP($K$18,Blad4!$A$6:$Z$11,10,),"")</f>
        <v/>
      </c>
      <c r="L25" s="30"/>
      <c r="M25" s="30"/>
      <c r="N25" s="30" t="str">
        <f>IF(K25="","","W/m²K")</f>
        <v/>
      </c>
      <c r="O25" s="30"/>
      <c r="P25" s="30"/>
      <c r="Q25" s="22"/>
      <c r="R25" s="24"/>
    </row>
    <row r="26" spans="1:25" ht="14.15" customHeight="1" x14ac:dyDescent="0.25">
      <c r="A26" s="23"/>
      <c r="B26" s="18" t="s">
        <v>72</v>
      </c>
      <c r="C26" s="26"/>
      <c r="D26" s="26"/>
      <c r="E26" s="26"/>
      <c r="F26" s="26"/>
      <c r="G26" s="26"/>
      <c r="H26" s="19"/>
      <c r="I26" s="26"/>
      <c r="J26" s="26"/>
      <c r="K26" s="30" t="str">
        <f>IFERROR(VLOOKUP($K$18,Blad4!$A$6:$Z$11,11,),"")</f>
        <v/>
      </c>
      <c r="L26" s="30"/>
      <c r="M26" s="30"/>
      <c r="N26" s="30"/>
      <c r="O26" s="30"/>
      <c r="P26" s="30"/>
      <c r="Q26" s="30"/>
      <c r="R26" s="24"/>
    </row>
    <row r="27" spans="1:25" ht="14.15" customHeight="1" x14ac:dyDescent="0.25">
      <c r="A27" s="23"/>
      <c r="B27" s="18" t="s">
        <v>73</v>
      </c>
      <c r="C27" s="26"/>
      <c r="D27" s="26"/>
      <c r="E27" s="26"/>
      <c r="F27" s="19"/>
      <c r="G27" s="26"/>
      <c r="H27" s="26"/>
      <c r="I27" s="26"/>
      <c r="J27" s="26"/>
      <c r="K27" s="30" t="str">
        <f>IFERROR(VLOOKUP($K$18,Blad4!$A$6:$Z$11,12,),"")</f>
        <v/>
      </c>
      <c r="L27" s="30"/>
      <c r="M27" s="30"/>
      <c r="N27" s="30"/>
      <c r="O27" s="30"/>
      <c r="P27" s="30"/>
      <c r="Q27" s="30"/>
      <c r="R27" s="24"/>
    </row>
    <row r="28" spans="1:25" ht="14.15" customHeight="1" x14ac:dyDescent="0.25">
      <c r="A28" s="23"/>
      <c r="B28" s="18" t="s">
        <v>74</v>
      </c>
      <c r="C28" s="26"/>
      <c r="D28" s="26"/>
      <c r="E28" s="26"/>
      <c r="F28" s="26"/>
      <c r="G28" s="26"/>
      <c r="H28" s="19"/>
      <c r="I28" s="26"/>
      <c r="J28" s="26"/>
      <c r="K28" s="30" t="str">
        <f>IFERROR(VLOOKUP($K$18,Blad4!$A$6:$Z$11,13,),"")</f>
        <v/>
      </c>
      <c r="L28" s="30"/>
      <c r="M28" s="30"/>
      <c r="N28" s="30" t="str">
        <f>IF(K28="","","m²")</f>
        <v/>
      </c>
      <c r="O28" s="30"/>
      <c r="P28" s="30"/>
      <c r="Q28" s="22"/>
      <c r="R28" s="24"/>
    </row>
    <row r="29" spans="1:25" ht="14.15" customHeight="1" x14ac:dyDescent="0.25">
      <c r="A29" s="23"/>
      <c r="B29" s="18" t="s">
        <v>75</v>
      </c>
      <c r="C29" s="26"/>
      <c r="D29" s="26"/>
      <c r="E29" s="26"/>
      <c r="F29" s="19"/>
      <c r="G29" s="26"/>
      <c r="H29" s="26"/>
      <c r="I29" s="26"/>
      <c r="J29" s="26"/>
      <c r="K29" s="30" t="str">
        <f>IFERROR(VLOOKUP($K$18,Blad4!$A$6:$Z$11,14,),"")</f>
        <v/>
      </c>
      <c r="L29" s="30"/>
      <c r="M29" s="30"/>
      <c r="N29" s="30"/>
      <c r="O29" s="30"/>
      <c r="P29" s="30"/>
      <c r="Q29" s="30"/>
      <c r="R29" s="24"/>
    </row>
    <row r="30" spans="1:25" ht="14.15" customHeight="1" x14ac:dyDescent="0.25">
      <c r="A30" s="23"/>
      <c r="B30" s="18" t="s">
        <v>76</v>
      </c>
      <c r="C30" s="26"/>
      <c r="D30" s="26"/>
      <c r="E30" s="26"/>
      <c r="F30" s="19"/>
      <c r="G30" s="26"/>
      <c r="H30" s="26"/>
      <c r="I30" s="26"/>
      <c r="J30" s="26"/>
      <c r="K30" s="30" t="str">
        <f>IFERROR(VLOOKUP($K$18,Blad4!$A$6:$Z$11,15,),"")</f>
        <v/>
      </c>
      <c r="L30" s="30"/>
      <c r="M30" s="30"/>
      <c r="N30" s="30"/>
      <c r="O30" s="30"/>
      <c r="P30" s="30"/>
      <c r="Q30" s="30"/>
      <c r="R30" s="24"/>
    </row>
    <row r="31" spans="1:25" ht="14.15" customHeight="1" x14ac:dyDescent="0.25">
      <c r="A31" s="23"/>
      <c r="B31" s="18"/>
      <c r="C31" s="26"/>
      <c r="D31" s="26"/>
      <c r="E31" s="26"/>
      <c r="F31" s="19"/>
      <c r="G31" s="26"/>
      <c r="H31" s="26"/>
      <c r="I31" s="26"/>
      <c r="J31" s="26"/>
      <c r="K31" s="26"/>
      <c r="L31" s="26"/>
      <c r="M31" s="26"/>
      <c r="N31" s="26"/>
      <c r="O31" s="23"/>
      <c r="P31" s="23"/>
      <c r="Q31" s="23"/>
      <c r="R31" s="23"/>
    </row>
    <row r="32" spans="1:25" ht="14.15" customHeight="1" x14ac:dyDescent="0.25">
      <c r="A32" s="19" t="s">
        <v>77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ht="14.15" customHeight="1" x14ac:dyDescent="0.25">
      <c r="A33" s="23"/>
      <c r="B33" s="18" t="s">
        <v>78</v>
      </c>
      <c r="C33" s="26"/>
      <c r="D33" s="26"/>
      <c r="E33" s="26"/>
      <c r="F33" s="19"/>
      <c r="G33" s="26"/>
      <c r="H33" s="26"/>
      <c r="I33" s="26"/>
      <c r="J33" s="26"/>
      <c r="K33" s="30" t="str">
        <f>IFERROR(VLOOKUP($K$18,Blad4!$A$6:$Z$11,16,),"")</f>
        <v/>
      </c>
      <c r="L33" s="30"/>
      <c r="M33" s="30"/>
      <c r="N33" s="30"/>
      <c r="O33" s="30"/>
      <c r="P33" s="30"/>
      <c r="Q33" s="30"/>
      <c r="R33" s="24"/>
    </row>
    <row r="34" spans="1:18" ht="14.15" customHeight="1" x14ac:dyDescent="0.25">
      <c r="A34" s="23"/>
      <c r="B34" s="18"/>
      <c r="C34" s="26"/>
      <c r="D34" s="26"/>
      <c r="E34" s="26"/>
      <c r="F34" s="19"/>
      <c r="G34" s="26"/>
      <c r="H34" s="26"/>
      <c r="I34" s="26"/>
      <c r="J34" s="26"/>
      <c r="K34" s="26"/>
      <c r="L34" s="26"/>
      <c r="M34" s="26"/>
      <c r="N34" s="26"/>
      <c r="O34" s="23"/>
      <c r="P34" s="23"/>
      <c r="Q34" s="23"/>
      <c r="R34" s="23"/>
    </row>
    <row r="35" spans="1:18" ht="14.15" customHeight="1" x14ac:dyDescent="0.25">
      <c r="A35" s="19" t="s">
        <v>80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ht="14.15" customHeight="1" x14ac:dyDescent="0.25">
      <c r="A36" s="23"/>
      <c r="B36" s="18" t="s">
        <v>79</v>
      </c>
      <c r="C36" s="26"/>
      <c r="D36" s="26"/>
      <c r="E36" s="26"/>
      <c r="F36" s="19"/>
      <c r="G36" s="26"/>
      <c r="H36" s="26"/>
      <c r="I36" s="26"/>
      <c r="J36" s="26"/>
      <c r="K36" s="30" t="str">
        <f>IFERROR(VLOOKUP($K$18,Blad4!$A$6:$Z$11,18,),"")</f>
        <v/>
      </c>
      <c r="L36" s="30"/>
      <c r="M36" s="30"/>
      <c r="N36" s="30"/>
      <c r="O36" s="30"/>
      <c r="P36" s="30"/>
      <c r="Q36" s="30"/>
      <c r="R36" s="24"/>
    </row>
    <row r="37" spans="1:18" ht="14.15" customHeight="1" x14ac:dyDescent="0.25">
      <c r="A37" s="23"/>
      <c r="B37" s="18" t="s">
        <v>81</v>
      </c>
      <c r="C37" s="26"/>
      <c r="D37" s="26"/>
      <c r="E37" s="19"/>
      <c r="F37" s="26"/>
      <c r="G37" s="26"/>
      <c r="H37" s="26"/>
      <c r="I37" s="26"/>
      <c r="J37" s="26"/>
      <c r="K37" s="30" t="str">
        <f>IFERROR(VLOOKUP($K$18,Blad4!$A$6:$Z$11,19,),"")</f>
        <v/>
      </c>
      <c r="L37" s="30"/>
      <c r="M37" s="30"/>
      <c r="N37" s="30"/>
      <c r="O37" s="30"/>
      <c r="P37" s="30"/>
      <c r="Q37" s="30"/>
      <c r="R37" s="24"/>
    </row>
    <row r="38" spans="1:18" ht="14.15" customHeight="1" x14ac:dyDescent="0.25">
      <c r="A38" s="23"/>
      <c r="B38" s="18" t="s">
        <v>64</v>
      </c>
      <c r="C38" s="26"/>
      <c r="D38" s="26"/>
      <c r="E38" s="26"/>
      <c r="F38" s="26"/>
      <c r="G38" s="19"/>
      <c r="H38" s="26"/>
      <c r="I38" s="26"/>
      <c r="J38" s="26"/>
      <c r="K38" s="30" t="str">
        <f>IFERROR(VLOOKUP($K$18,Blad4!$A$6:$Z$11,17,),"")</f>
        <v/>
      </c>
      <c r="L38" s="30"/>
      <c r="M38" s="30"/>
      <c r="N38" s="30"/>
      <c r="O38" s="30"/>
      <c r="P38" s="30"/>
      <c r="Q38" s="30"/>
      <c r="R38" s="24"/>
    </row>
    <row r="39" spans="1:18" ht="14.15" customHeight="1" x14ac:dyDescent="0.25">
      <c r="A39" s="23"/>
      <c r="B39" s="18" t="s">
        <v>82</v>
      </c>
      <c r="C39" s="26"/>
      <c r="D39" s="26"/>
      <c r="E39" s="26"/>
      <c r="F39" s="19"/>
      <c r="G39" s="26"/>
      <c r="H39" s="26"/>
      <c r="I39" s="26"/>
      <c r="J39" s="26"/>
      <c r="K39" s="30" t="str">
        <f>IFERROR(VLOOKUP($K$18,Blad4!$A$6:$Z$11,20,),"")</f>
        <v/>
      </c>
      <c r="L39" s="30"/>
      <c r="M39" s="30"/>
      <c r="N39" s="30" t="str">
        <f>IF(K39="","","W")</f>
        <v/>
      </c>
      <c r="O39" s="30"/>
      <c r="P39" s="30"/>
      <c r="Q39" s="22"/>
      <c r="R39" s="24"/>
    </row>
    <row r="40" spans="1:18" ht="14.15" customHeight="1" x14ac:dyDescent="0.25">
      <c r="A40" s="23"/>
      <c r="B40" s="18"/>
      <c r="C40" s="26"/>
      <c r="D40" s="26"/>
      <c r="E40" s="26"/>
      <c r="F40" s="26"/>
      <c r="G40" s="26"/>
      <c r="H40" s="26"/>
      <c r="I40" s="26"/>
      <c r="J40" s="26"/>
      <c r="K40" s="31"/>
      <c r="L40" s="31"/>
      <c r="M40" s="31"/>
      <c r="N40" s="31"/>
      <c r="O40" s="31"/>
      <c r="P40" s="31"/>
      <c r="Q40" s="31"/>
      <c r="R40" s="31"/>
    </row>
    <row r="41" spans="1:18" ht="12.75" customHeight="1" x14ac:dyDescent="0.25">
      <c r="A41" s="23"/>
      <c r="B41" s="18"/>
      <c r="C41" s="26"/>
      <c r="D41" s="26"/>
      <c r="E41" s="26"/>
      <c r="F41" s="26"/>
      <c r="G41" s="26"/>
      <c r="H41" s="26"/>
      <c r="I41" s="26"/>
      <c r="J41" s="26"/>
      <c r="K41" s="31"/>
      <c r="L41" s="31"/>
      <c r="M41" s="31"/>
      <c r="N41" s="31"/>
      <c r="O41" s="31"/>
      <c r="P41" s="31"/>
      <c r="Q41" s="31"/>
      <c r="R41" s="31"/>
    </row>
    <row r="42" spans="1:18" ht="12.75" hidden="1" customHeight="1" x14ac:dyDescent="0.25">
      <c r="A42" s="23"/>
      <c r="B42" s="18"/>
      <c r="C42" s="26"/>
      <c r="D42" s="19"/>
      <c r="E42" s="26"/>
      <c r="F42" s="26"/>
      <c r="G42" s="26"/>
      <c r="H42" s="26"/>
      <c r="I42" s="26"/>
      <c r="J42" s="26"/>
      <c r="K42" s="30"/>
      <c r="L42" s="30"/>
      <c r="M42" s="30"/>
      <c r="N42" s="30"/>
      <c r="O42" s="30"/>
      <c r="P42" s="30"/>
      <c r="Q42" s="30"/>
      <c r="R42" s="30"/>
    </row>
    <row r="43" spans="1:18" ht="12.75" hidden="1" customHeight="1" x14ac:dyDescent="0.25">
      <c r="A43" s="23"/>
      <c r="B43" s="18"/>
      <c r="C43" s="26"/>
      <c r="D43" s="19"/>
      <c r="E43" s="26"/>
      <c r="F43" s="26"/>
      <c r="G43" s="26"/>
      <c r="H43" s="26"/>
      <c r="I43" s="26"/>
      <c r="J43" s="26"/>
      <c r="K43" s="30"/>
      <c r="L43" s="30"/>
      <c r="M43" s="30"/>
      <c r="N43" s="30"/>
      <c r="O43" s="30"/>
      <c r="P43" s="30"/>
      <c r="Q43" s="30"/>
      <c r="R43" s="30"/>
    </row>
    <row r="44" spans="1:18" ht="9" hidden="1" customHeight="1" x14ac:dyDescent="0.25">
      <c r="A44" s="23"/>
      <c r="B44" s="18"/>
      <c r="C44" s="26"/>
      <c r="D44" s="19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3"/>
      <c r="P44" s="23"/>
      <c r="Q44" s="23"/>
      <c r="R44" s="23"/>
    </row>
    <row r="45" spans="1:18" ht="17.25" hidden="1" customHeight="1" x14ac:dyDescent="0.25">
      <c r="A45" s="19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3"/>
      <c r="P45" s="23"/>
      <c r="Q45" s="23"/>
      <c r="R45" s="23"/>
    </row>
    <row r="46" spans="1:18" ht="12.75" hidden="1" customHeight="1" x14ac:dyDescent="0.25">
      <c r="A46" s="23"/>
      <c r="B46" s="18"/>
      <c r="C46" s="26"/>
      <c r="D46" s="26"/>
      <c r="E46" s="26"/>
      <c r="F46" s="26"/>
      <c r="G46" s="26"/>
      <c r="H46" s="26"/>
      <c r="I46" s="26"/>
      <c r="J46" s="26"/>
      <c r="K46" s="30"/>
      <c r="L46" s="30"/>
      <c r="M46" s="30"/>
      <c r="N46" s="30"/>
      <c r="O46" s="30"/>
      <c r="P46" s="30"/>
      <c r="Q46" s="30"/>
      <c r="R46" s="30"/>
    </row>
    <row r="47" spans="1:18" ht="12.75" hidden="1" customHeight="1" x14ac:dyDescent="0.25">
      <c r="A47" s="23"/>
      <c r="B47" s="18"/>
      <c r="C47" s="23"/>
      <c r="D47" s="26"/>
      <c r="E47" s="26"/>
      <c r="F47" s="26"/>
      <c r="G47" s="26"/>
      <c r="H47" s="19"/>
      <c r="I47" s="26"/>
      <c r="J47" s="26"/>
      <c r="K47" s="30"/>
      <c r="L47" s="30"/>
      <c r="M47" s="30"/>
      <c r="N47" s="30"/>
      <c r="O47" s="30"/>
      <c r="P47" s="30"/>
      <c r="Q47" s="30"/>
      <c r="R47" s="30"/>
    </row>
    <row r="48" spans="1:18" ht="12.75" hidden="1" customHeight="1" x14ac:dyDescent="0.25">
      <c r="A48" s="23"/>
      <c r="B48" s="18"/>
      <c r="C48" s="26"/>
      <c r="D48" s="26"/>
      <c r="E48" s="26"/>
      <c r="F48" s="26"/>
      <c r="G48" s="19"/>
      <c r="H48" s="26"/>
      <c r="I48" s="26"/>
      <c r="J48" s="26"/>
      <c r="K48" s="30"/>
      <c r="L48" s="30"/>
      <c r="M48" s="30"/>
      <c r="N48" s="30"/>
      <c r="O48" s="30"/>
      <c r="P48" s="30"/>
      <c r="Q48" s="30"/>
      <c r="R48" s="30"/>
    </row>
    <row r="49" spans="1:18" ht="12.75" hidden="1" customHeight="1" x14ac:dyDescent="0.25">
      <c r="A49" s="23"/>
      <c r="B49" s="18"/>
      <c r="C49" s="26"/>
      <c r="D49" s="19"/>
      <c r="E49" s="26"/>
      <c r="F49" s="26"/>
      <c r="G49" s="26"/>
      <c r="H49" s="26"/>
      <c r="I49" s="26"/>
      <c r="J49" s="26"/>
      <c r="K49" s="30"/>
      <c r="L49" s="30"/>
      <c r="M49" s="30"/>
      <c r="N49" s="30"/>
      <c r="O49" s="30"/>
      <c r="P49" s="30"/>
      <c r="Q49" s="30"/>
      <c r="R49" s="30"/>
    </row>
    <row r="50" spans="1:18" ht="12.75" hidden="1" customHeight="1" x14ac:dyDescent="0.25">
      <c r="A50" s="29"/>
      <c r="B50" s="23"/>
      <c r="C50" s="26"/>
      <c r="D50" s="26"/>
      <c r="E50" s="26"/>
      <c r="F50" s="26"/>
      <c r="G50" s="26"/>
      <c r="H50" s="26"/>
      <c r="I50" s="26"/>
      <c r="J50" s="26"/>
      <c r="K50" s="30"/>
      <c r="L50" s="30"/>
      <c r="M50" s="30"/>
      <c r="N50" s="30"/>
      <c r="O50" s="30"/>
      <c r="P50" s="30"/>
      <c r="Q50" s="30"/>
      <c r="R50" s="30"/>
    </row>
    <row r="51" spans="1:18" ht="12.75" hidden="1" customHeight="1" x14ac:dyDescent="0.25">
      <c r="A51" s="23"/>
      <c r="B51" s="18"/>
      <c r="C51" s="26"/>
      <c r="D51" s="19"/>
      <c r="E51" s="26"/>
      <c r="F51" s="26"/>
      <c r="G51" s="26"/>
      <c r="H51" s="26"/>
      <c r="I51" s="26"/>
      <c r="J51" s="26"/>
      <c r="K51" s="22"/>
      <c r="L51" s="22"/>
      <c r="M51" s="22"/>
      <c r="N51" s="22"/>
      <c r="O51" s="22"/>
      <c r="P51" s="22"/>
      <c r="Q51" s="22"/>
      <c r="R51" s="22"/>
    </row>
    <row r="52" spans="1:18" ht="12.75" hidden="1" customHeight="1" x14ac:dyDescent="0.25">
      <c r="A52" s="23"/>
      <c r="B52" s="18"/>
      <c r="C52" s="26"/>
      <c r="D52" s="26"/>
      <c r="E52" s="19"/>
      <c r="F52" s="26"/>
      <c r="G52" s="26"/>
      <c r="H52" s="26"/>
      <c r="I52" s="26"/>
      <c r="J52" s="26"/>
      <c r="K52" s="22"/>
      <c r="L52" s="22"/>
      <c r="M52" s="22"/>
      <c r="N52" s="22"/>
      <c r="O52" s="22"/>
      <c r="P52" s="22"/>
      <c r="Q52" s="22"/>
      <c r="R52" s="22"/>
    </row>
    <row r="53" spans="1:18" ht="12.75" hidden="1" customHeight="1" x14ac:dyDescent="0.25">
      <c r="A53" s="23"/>
      <c r="B53" s="18"/>
      <c r="C53" s="26"/>
      <c r="D53" s="26"/>
      <c r="E53" s="19"/>
      <c r="F53" s="26"/>
      <c r="G53" s="26"/>
      <c r="H53" s="26"/>
      <c r="I53" s="26"/>
      <c r="J53" s="26"/>
      <c r="K53" s="22"/>
      <c r="L53" s="22"/>
      <c r="M53" s="22"/>
      <c r="N53" s="22"/>
      <c r="O53" s="22"/>
      <c r="P53" s="22"/>
      <c r="Q53" s="22"/>
      <c r="R53" s="22"/>
    </row>
    <row r="54" spans="1:18" ht="12.75" hidden="1" customHeight="1" x14ac:dyDescent="0.25">
      <c r="A54" s="23"/>
      <c r="B54" s="18"/>
      <c r="C54" s="26"/>
      <c r="D54" s="26"/>
      <c r="E54" s="19"/>
      <c r="F54" s="26"/>
      <c r="G54" s="26"/>
      <c r="H54" s="26"/>
      <c r="I54" s="26"/>
      <c r="J54" s="26"/>
      <c r="K54" s="22"/>
      <c r="L54" s="22"/>
      <c r="M54" s="22"/>
      <c r="N54" s="22"/>
      <c r="O54" s="22"/>
      <c r="P54" s="22"/>
      <c r="Q54" s="22"/>
      <c r="R54" s="22"/>
    </row>
    <row r="55" spans="1:18" ht="12.75" hidden="1" customHeight="1" x14ac:dyDescent="0.25">
      <c r="A55" s="23"/>
      <c r="B55" s="18"/>
      <c r="C55" s="26"/>
      <c r="D55" s="26"/>
      <c r="E55" s="19"/>
      <c r="F55" s="26"/>
      <c r="G55" s="26"/>
      <c r="H55" s="26"/>
      <c r="I55" s="26"/>
      <c r="J55" s="26"/>
      <c r="K55" s="22"/>
      <c r="L55" s="22"/>
      <c r="M55" s="22"/>
      <c r="N55" s="22"/>
      <c r="O55" s="22"/>
      <c r="P55" s="22"/>
      <c r="Q55" s="22"/>
      <c r="R55" s="22"/>
    </row>
    <row r="56" spans="1:18" ht="12.75" hidden="1" customHeight="1" x14ac:dyDescent="0.25">
      <c r="A56" s="23"/>
      <c r="B56" s="18"/>
      <c r="C56" s="26"/>
      <c r="D56" s="26"/>
      <c r="E56" s="26"/>
      <c r="F56" s="26"/>
      <c r="G56" s="26"/>
      <c r="H56" s="26"/>
      <c r="I56" s="26"/>
      <c r="J56" s="26"/>
      <c r="K56" s="32"/>
      <c r="L56" s="32"/>
      <c r="M56" s="32"/>
      <c r="N56" s="32"/>
      <c r="O56" s="32"/>
      <c r="P56" s="32"/>
      <c r="Q56" s="32"/>
      <c r="R56" s="32"/>
    </row>
    <row r="57" spans="1:18" ht="16.5" hidden="1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32"/>
      <c r="L57" s="32"/>
      <c r="M57" s="32"/>
      <c r="N57" s="32"/>
      <c r="O57" s="32"/>
      <c r="P57" s="32"/>
      <c r="Q57" s="32"/>
      <c r="R57" s="32"/>
    </row>
    <row r="58" spans="1:18" ht="12.5" hidden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32"/>
      <c r="L58" s="32"/>
      <c r="M58" s="32"/>
      <c r="N58" s="32"/>
      <c r="O58" s="32"/>
      <c r="P58" s="32"/>
      <c r="Q58" s="32"/>
      <c r="R58" s="32"/>
    </row>
    <row r="59" spans="1:18" ht="12.5" hidden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32"/>
      <c r="L59" s="32"/>
      <c r="M59" s="32"/>
      <c r="N59" s="32"/>
      <c r="O59" s="32"/>
      <c r="P59" s="32"/>
      <c r="Q59" s="32"/>
      <c r="R59" s="32"/>
    </row>
    <row r="60" spans="1:18" ht="12.5" hidden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32"/>
      <c r="L60" s="32"/>
      <c r="M60" s="32"/>
      <c r="N60" s="32"/>
      <c r="O60" s="32"/>
      <c r="P60" s="32"/>
      <c r="Q60" s="32"/>
      <c r="R60" s="32"/>
    </row>
    <row r="61" spans="1:18" ht="17.25" hidden="1" customHeight="1" x14ac:dyDescent="0.25">
      <c r="A61" s="19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3"/>
      <c r="P61" s="23"/>
      <c r="Q61" s="23"/>
      <c r="R61" s="23"/>
    </row>
    <row r="62" spans="1:18" ht="12.75" hidden="1" customHeight="1" x14ac:dyDescent="0.25">
      <c r="A62" s="23"/>
      <c r="B62" s="18"/>
      <c r="C62" s="26"/>
      <c r="D62" s="26"/>
      <c r="E62" s="26"/>
      <c r="F62" s="26"/>
      <c r="G62" s="19"/>
      <c r="H62" s="26"/>
      <c r="I62" s="26"/>
      <c r="J62" s="26"/>
      <c r="K62" s="30"/>
      <c r="L62" s="30"/>
      <c r="M62" s="30"/>
      <c r="N62" s="30"/>
      <c r="O62" s="30"/>
      <c r="P62" s="30"/>
      <c r="Q62" s="30"/>
      <c r="R62" s="30"/>
    </row>
    <row r="63" spans="1:18" ht="12.75" hidden="1" customHeight="1" x14ac:dyDescent="0.25">
      <c r="A63" s="23"/>
      <c r="B63" s="18"/>
      <c r="C63" s="26"/>
      <c r="D63" s="26"/>
      <c r="E63" s="26"/>
      <c r="F63" s="26"/>
      <c r="G63" s="19"/>
      <c r="H63" s="26"/>
      <c r="I63" s="26"/>
      <c r="J63" s="26"/>
      <c r="K63" s="30"/>
      <c r="L63" s="30"/>
      <c r="M63" s="30"/>
      <c r="N63" s="30"/>
      <c r="O63" s="30"/>
      <c r="P63" s="30"/>
      <c r="Q63" s="30"/>
      <c r="R63" s="30"/>
    </row>
    <row r="64" spans="1:18" ht="12.75" hidden="1" customHeight="1" x14ac:dyDescent="0.25">
      <c r="A64" s="23"/>
      <c r="B64" s="18"/>
      <c r="C64" s="26"/>
      <c r="D64" s="26"/>
      <c r="E64" s="26"/>
      <c r="F64" s="19"/>
      <c r="G64" s="26"/>
      <c r="H64" s="26"/>
      <c r="I64" s="26"/>
      <c r="J64" s="26"/>
      <c r="K64" s="30"/>
      <c r="L64" s="30"/>
      <c r="M64" s="30"/>
      <c r="N64" s="30"/>
      <c r="O64" s="30"/>
      <c r="P64" s="30"/>
      <c r="Q64" s="30"/>
      <c r="R64" s="30"/>
    </row>
    <row r="65" spans="1:18" ht="12.75" hidden="1" customHeight="1" x14ac:dyDescent="0.25">
      <c r="A65" s="23"/>
      <c r="B65" s="18"/>
      <c r="C65" s="26"/>
      <c r="D65" s="26"/>
      <c r="E65" s="26"/>
      <c r="F65" s="26"/>
      <c r="G65" s="19"/>
      <c r="H65" s="26"/>
      <c r="I65" s="26"/>
      <c r="J65" s="26"/>
      <c r="K65" s="30"/>
      <c r="L65" s="30"/>
      <c r="M65" s="30"/>
      <c r="N65" s="30"/>
      <c r="O65" s="30"/>
      <c r="P65" s="30"/>
      <c r="Q65" s="30"/>
      <c r="R65" s="30"/>
    </row>
    <row r="66" spans="1:18" ht="12.75" hidden="1" customHeight="1" x14ac:dyDescent="0.25">
      <c r="A66" s="23"/>
      <c r="B66" s="18"/>
      <c r="C66" s="26"/>
      <c r="D66" s="26"/>
      <c r="E66" s="26"/>
      <c r="F66" s="26"/>
      <c r="G66" s="19"/>
      <c r="H66" s="26"/>
      <c r="I66" s="26"/>
      <c r="J66" s="26"/>
      <c r="K66" s="30"/>
      <c r="L66" s="30"/>
      <c r="M66" s="30"/>
      <c r="N66" s="30"/>
      <c r="O66" s="30"/>
      <c r="P66" s="30"/>
      <c r="Q66" s="30"/>
      <c r="R66" s="30"/>
    </row>
    <row r="67" spans="1:18" ht="12.75" hidden="1" customHeight="1" x14ac:dyDescent="0.25">
      <c r="A67" s="23"/>
      <c r="B67" s="18"/>
      <c r="C67" s="26"/>
      <c r="D67" s="26"/>
      <c r="E67" s="26"/>
      <c r="F67" s="19"/>
      <c r="G67" s="26"/>
      <c r="H67" s="26"/>
      <c r="I67" s="26"/>
      <c r="J67" s="26"/>
      <c r="K67" s="30"/>
      <c r="L67" s="30"/>
      <c r="M67" s="30"/>
      <c r="N67" s="30"/>
      <c r="O67" s="30"/>
      <c r="P67" s="30"/>
      <c r="Q67" s="30"/>
      <c r="R67" s="30"/>
    </row>
    <row r="68" spans="1:18" ht="9" hidden="1" customHeight="1" x14ac:dyDescent="0.25">
      <c r="A68" s="23"/>
      <c r="B68" s="18"/>
      <c r="C68" s="26"/>
      <c r="D68" s="26"/>
      <c r="E68" s="26"/>
      <c r="F68" s="19"/>
      <c r="G68" s="26"/>
      <c r="H68" s="26"/>
      <c r="I68" s="26"/>
      <c r="J68" s="26"/>
      <c r="K68" s="26"/>
      <c r="L68" s="26"/>
      <c r="M68" s="26"/>
      <c r="N68" s="26"/>
      <c r="O68" s="23"/>
      <c r="P68" s="23"/>
      <c r="Q68" s="23"/>
      <c r="R68" s="23"/>
    </row>
    <row r="69" spans="1:18" ht="12.75" hidden="1" customHeight="1" x14ac:dyDescent="0.25">
      <c r="A69" s="29"/>
      <c r="B69" s="23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8" ht="12.75" hidden="1" customHeight="1" x14ac:dyDescent="0.25">
      <c r="A70" s="23"/>
      <c r="B70" s="18"/>
      <c r="C70" s="26"/>
      <c r="D70" s="26"/>
      <c r="E70" s="19"/>
      <c r="F70" s="26"/>
      <c r="G70" s="26"/>
      <c r="H70" s="26"/>
      <c r="I70" s="26"/>
      <c r="J70" s="26"/>
      <c r="K70" s="30"/>
      <c r="L70" s="30"/>
      <c r="M70" s="30"/>
      <c r="N70" s="30"/>
      <c r="O70" s="30"/>
      <c r="P70" s="30"/>
      <c r="Q70" s="30"/>
      <c r="R70" s="30"/>
    </row>
    <row r="71" spans="1:18" ht="12.75" hidden="1" customHeight="1" x14ac:dyDescent="0.25">
      <c r="A71" s="23"/>
      <c r="B71" s="33"/>
      <c r="C71" s="33"/>
      <c r="D71" s="33"/>
      <c r="E71" s="33"/>
      <c r="F71" s="33"/>
      <c r="G71" s="33"/>
      <c r="H71" s="33"/>
      <c r="I71" s="33"/>
      <c r="J71" s="26"/>
      <c r="K71" s="30"/>
      <c r="L71" s="30"/>
      <c r="M71" s="30"/>
      <c r="N71" s="30"/>
      <c r="O71" s="30"/>
      <c r="P71" s="30"/>
      <c r="Q71" s="30"/>
      <c r="R71" s="30"/>
    </row>
    <row r="72" spans="1:18" ht="12.75" hidden="1" customHeight="1" x14ac:dyDescent="0.25">
      <c r="A72" s="23"/>
      <c r="B72" s="33"/>
      <c r="C72" s="33"/>
      <c r="D72" s="33"/>
      <c r="E72" s="33"/>
      <c r="F72" s="33"/>
      <c r="G72" s="33"/>
      <c r="H72" s="33"/>
      <c r="I72" s="33"/>
      <c r="J72" s="12"/>
      <c r="K72" s="30"/>
      <c r="L72" s="30"/>
      <c r="M72" s="30"/>
      <c r="N72" s="30"/>
      <c r="O72" s="30"/>
      <c r="P72" s="30"/>
      <c r="Q72" s="30"/>
      <c r="R72" s="30"/>
    </row>
    <row r="73" spans="1:18" ht="12.5" hidden="1" x14ac:dyDescent="0.25">
      <c r="A73" s="23"/>
      <c r="B73" s="18"/>
      <c r="C73" s="26"/>
      <c r="D73" s="26"/>
      <c r="E73" s="19"/>
      <c r="F73" s="26"/>
      <c r="G73" s="26"/>
      <c r="H73" s="26"/>
      <c r="I73" s="26"/>
      <c r="J73" s="12"/>
      <c r="K73" s="31"/>
      <c r="L73" s="31"/>
      <c r="M73" s="31"/>
      <c r="N73" s="31"/>
      <c r="O73" s="31"/>
      <c r="P73" s="31"/>
      <c r="Q73" s="31"/>
      <c r="R73" s="31"/>
    </row>
    <row r="74" spans="1:18" ht="12" hidden="1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31"/>
      <c r="L74" s="31"/>
      <c r="M74" s="31"/>
      <c r="N74" s="31"/>
      <c r="O74" s="31"/>
      <c r="P74" s="31"/>
      <c r="Q74" s="31"/>
      <c r="R74" s="31"/>
    </row>
    <row r="75" spans="1:18" ht="13" hidden="1" x14ac:dyDescent="0.25">
      <c r="A75" s="19"/>
      <c r="B75" s="18"/>
      <c r="C75" s="26"/>
      <c r="D75" s="26"/>
      <c r="E75" s="26"/>
      <c r="F75" s="26"/>
      <c r="G75" s="26"/>
      <c r="H75" s="26"/>
      <c r="I75" s="26"/>
      <c r="J75" s="26"/>
      <c r="K75" s="30"/>
      <c r="L75" s="30"/>
      <c r="M75" s="30"/>
      <c r="N75" s="30"/>
      <c r="O75" s="30"/>
      <c r="P75" s="30"/>
      <c r="Q75" s="30"/>
      <c r="R75" s="30"/>
    </row>
    <row r="76" spans="1:18" ht="13" hidden="1" x14ac:dyDescent="0.25">
      <c r="A76" s="23"/>
      <c r="B76" s="18"/>
      <c r="C76" s="26"/>
      <c r="D76" s="26"/>
      <c r="E76" s="19"/>
      <c r="F76" s="26"/>
      <c r="G76" s="26"/>
      <c r="H76" s="26"/>
      <c r="I76" s="26"/>
      <c r="J76" s="26"/>
      <c r="K76" s="22"/>
      <c r="L76" s="26"/>
      <c r="M76" s="26"/>
      <c r="N76" s="26"/>
      <c r="O76" s="23"/>
      <c r="P76" s="23"/>
      <c r="Q76" s="23"/>
      <c r="R76" s="23"/>
    </row>
    <row r="77" spans="1:18" ht="13" hidden="1" x14ac:dyDescent="0.25">
      <c r="A77" s="19"/>
      <c r="B77" s="18"/>
      <c r="C77" s="26"/>
      <c r="D77" s="26"/>
      <c r="E77" s="26"/>
      <c r="F77" s="26"/>
      <c r="G77" s="26"/>
      <c r="H77" s="26"/>
      <c r="I77" s="26"/>
      <c r="J77" s="26"/>
      <c r="K77" s="30"/>
      <c r="L77" s="30"/>
      <c r="M77" s="30"/>
      <c r="N77" s="30"/>
      <c r="O77" s="30"/>
      <c r="P77" s="30"/>
      <c r="Q77" s="30"/>
      <c r="R77" s="30"/>
    </row>
    <row r="78" spans="1:18" ht="13" hidden="1" x14ac:dyDescent="0.25">
      <c r="A78" s="23"/>
      <c r="B78" s="18"/>
      <c r="C78" s="26"/>
      <c r="D78" s="19"/>
      <c r="E78" s="26"/>
      <c r="F78" s="26"/>
      <c r="G78" s="26"/>
      <c r="H78" s="26"/>
      <c r="I78" s="26"/>
      <c r="J78" s="26"/>
      <c r="K78" s="30"/>
      <c r="L78" s="30"/>
      <c r="M78" s="30"/>
      <c r="N78" s="30"/>
      <c r="O78" s="30"/>
      <c r="P78" s="30"/>
      <c r="Q78" s="30"/>
      <c r="R78" s="30"/>
    </row>
    <row r="79" spans="1:18" ht="13" hidden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30"/>
      <c r="L79" s="30"/>
      <c r="M79" s="30"/>
      <c r="N79" s="30"/>
      <c r="O79" s="30"/>
      <c r="P79" s="30"/>
      <c r="Q79" s="30"/>
      <c r="R79" s="30"/>
    </row>
    <row r="80" spans="1:18" ht="13" hidden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30"/>
      <c r="L80" s="30"/>
      <c r="M80" s="30"/>
      <c r="N80" s="30"/>
      <c r="O80" s="30"/>
      <c r="P80" s="30"/>
      <c r="Q80" s="30"/>
      <c r="R80" s="30"/>
    </row>
    <row r="81" spans="1:18" ht="13" hidden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30"/>
      <c r="L81" s="30"/>
      <c r="M81" s="30"/>
      <c r="N81" s="30"/>
      <c r="O81" s="30"/>
      <c r="P81" s="30"/>
      <c r="Q81" s="30"/>
      <c r="R81" s="30"/>
    </row>
    <row r="82" spans="1:18" ht="13" hidden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30"/>
      <c r="L82" s="30"/>
      <c r="M82" s="30"/>
      <c r="N82" s="30"/>
      <c r="O82" s="30"/>
      <c r="P82" s="30"/>
      <c r="Q82" s="30"/>
      <c r="R82" s="30"/>
    </row>
    <row r="83" spans="1:18" ht="9" hidden="1" customHeight="1" x14ac:dyDescent="0.25">
      <c r="A83" s="23"/>
      <c r="B83" s="19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3"/>
      <c r="P83" s="23"/>
      <c r="Q83" s="23"/>
      <c r="R83" s="23"/>
    </row>
    <row r="84" spans="1:18" ht="17.25" hidden="1" customHeight="1" x14ac:dyDescent="0.25">
      <c r="A84" s="19"/>
      <c r="B84" s="12"/>
      <c r="C84" s="12"/>
      <c r="D84" s="12"/>
      <c r="E84" s="12"/>
      <c r="F84" s="12"/>
      <c r="G84" s="12"/>
      <c r="H84" s="12"/>
      <c r="I84" s="12"/>
      <c r="J84" s="12"/>
      <c r="K84" s="24"/>
      <c r="L84" s="24"/>
      <c r="M84" s="24"/>
      <c r="N84" s="24"/>
      <c r="O84" s="24"/>
      <c r="P84" s="24"/>
      <c r="Q84" s="24"/>
      <c r="R84" s="24"/>
    </row>
    <row r="85" spans="1:18" ht="12.75" hidden="1" customHeight="1" x14ac:dyDescent="0.25">
      <c r="A85" s="29"/>
      <c r="B85" s="23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3"/>
      <c r="P85" s="23"/>
      <c r="Q85" s="23"/>
      <c r="R85" s="23"/>
    </row>
    <row r="86" spans="1:18" ht="12.75" hidden="1" customHeight="1" x14ac:dyDescent="0.25">
      <c r="A86" s="23"/>
      <c r="B86" s="18"/>
      <c r="C86" s="26"/>
      <c r="D86" s="26"/>
      <c r="E86" s="19"/>
      <c r="F86" s="26"/>
      <c r="G86" s="26"/>
      <c r="H86" s="26"/>
      <c r="I86" s="26"/>
      <c r="J86" s="26"/>
      <c r="K86" s="30"/>
      <c r="L86" s="30"/>
      <c r="M86" s="30"/>
      <c r="N86" s="30"/>
      <c r="O86" s="30"/>
      <c r="P86" s="30"/>
      <c r="Q86" s="30"/>
      <c r="R86" s="30"/>
    </row>
    <row r="87" spans="1:18" ht="12.5" hidden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ht="12.5" hidden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ht="12.5" hidden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1:18" ht="12.5" hidden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1:18" ht="12.5" hidden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1:18" ht="12.5" hidden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1:18" ht="12.5" hidden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1:18" ht="12.5" hidden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1:18" ht="12.5" hidden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1:18" ht="12.5" hidden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1:18" ht="12.5" hidden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1:18" ht="12.5" hidden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1:18" ht="12.5" hidden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1:18" ht="12.5" hidden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1:18" ht="12.5" hidden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1:18" ht="12.5" hidden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1:18" ht="12.5" hidden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1:18" ht="12.5" hidden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1:18" ht="12.5" hidden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spans="1:18" ht="12.5" hidden="1" x14ac:dyDescent="0.25"/>
    <row r="107" spans="1:18" ht="12.5" hidden="1" x14ac:dyDescent="0.25"/>
    <row r="108" spans="1:18" ht="12.5" hidden="1" x14ac:dyDescent="0.25"/>
    <row r="109" spans="1:18" ht="12.5" hidden="1" x14ac:dyDescent="0.25"/>
    <row r="110" spans="1:18" ht="12.5" hidden="1" x14ac:dyDescent="0.25"/>
    <row r="111" spans="1:18" ht="12.5" hidden="1" x14ac:dyDescent="0.25"/>
    <row r="112" spans="1:18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22" ht="12.5" hidden="1" x14ac:dyDescent="0.25"/>
    <row r="123" ht="12.5" hidden="1" x14ac:dyDescent="0.25"/>
    <row r="124" ht="12.5" hidden="1" x14ac:dyDescent="0.25"/>
    <row r="125" ht="12.5" hidden="1" x14ac:dyDescent="0.25"/>
    <row r="126" ht="12.5" hidden="1" x14ac:dyDescent="0.25"/>
    <row r="127" ht="12.5" hidden="1" x14ac:dyDescent="0.25"/>
    <row r="128" ht="12.5" hidden="1" x14ac:dyDescent="0.25"/>
    <row r="129" ht="12.5" hidden="1" x14ac:dyDescent="0.25"/>
    <row r="130" ht="12.5" hidden="1" x14ac:dyDescent="0.25"/>
    <row r="131" ht="12.5" hidden="1" x14ac:dyDescent="0.25"/>
    <row r="132" ht="12.5" hidden="1" x14ac:dyDescent="0.25"/>
    <row r="133" ht="12.5" hidden="1" x14ac:dyDescent="0.25"/>
    <row r="134" ht="12.5" hidden="1" x14ac:dyDescent="0.25"/>
    <row r="135" ht="12.5" hidden="1" x14ac:dyDescent="0.25"/>
    <row r="136" ht="12.5" hidden="1" x14ac:dyDescent="0.25"/>
    <row r="137" ht="12.5" hidden="1" x14ac:dyDescent="0.25"/>
    <row r="138" ht="12.5" hidden="1" x14ac:dyDescent="0.25"/>
    <row r="139" ht="12.5" hidden="1" x14ac:dyDescent="0.25"/>
    <row r="140" ht="12.5" hidden="1" x14ac:dyDescent="0.25"/>
    <row r="141" ht="12.5" hidden="1" x14ac:dyDescent="0.25"/>
    <row r="142" ht="12.5" hidden="1" x14ac:dyDescent="0.25"/>
    <row r="143" ht="12.5" hidden="1" x14ac:dyDescent="0.25"/>
    <row r="144" ht="12.5" hidden="1" x14ac:dyDescent="0.25"/>
    <row r="145" ht="12.5" hidden="1" x14ac:dyDescent="0.25"/>
    <row r="146" ht="12.5" hidden="1" x14ac:dyDescent="0.25"/>
    <row r="147" ht="12.5" hidden="1" x14ac:dyDescent="0.25"/>
    <row r="148" ht="12.5" hidden="1" x14ac:dyDescent="0.25"/>
    <row r="149" ht="12.5" hidden="1" x14ac:dyDescent="0.25"/>
    <row r="150" ht="12.5" hidden="1" x14ac:dyDescent="0.25"/>
    <row r="151" ht="12.5" hidden="1" x14ac:dyDescent="0.25"/>
    <row r="152" ht="12.5" hidden="1" x14ac:dyDescent="0.25"/>
    <row r="153" ht="12.5" hidden="1" x14ac:dyDescent="0.25"/>
    <row r="154" ht="12.5" hidden="1" x14ac:dyDescent="0.25"/>
    <row r="155" ht="12.5" hidden="1" x14ac:dyDescent="0.25"/>
    <row r="156" ht="12.5" hidden="1" x14ac:dyDescent="0.25"/>
    <row r="157" ht="12.5" hidden="1" x14ac:dyDescent="0.25"/>
    <row r="158" ht="12.5" hidden="1" x14ac:dyDescent="0.25"/>
    <row r="159" ht="12.5" hidden="1" x14ac:dyDescent="0.25"/>
    <row r="160" ht="12.5" hidden="1" x14ac:dyDescent="0.25"/>
    <row r="161" ht="12.5" hidden="1" x14ac:dyDescent="0.25"/>
    <row r="162" ht="12.5" hidden="1" x14ac:dyDescent="0.25"/>
    <row r="163" ht="12.5" hidden="1" x14ac:dyDescent="0.25"/>
    <row r="164" ht="12.5" hidden="1" x14ac:dyDescent="0.25"/>
    <row r="165" ht="12.5" hidden="1" x14ac:dyDescent="0.25"/>
    <row r="166" ht="12.5" hidden="1" x14ac:dyDescent="0.25"/>
    <row r="167" ht="12.5" hidden="1" x14ac:dyDescent="0.25"/>
    <row r="168" ht="12.5" hidden="1" x14ac:dyDescent="0.25"/>
    <row r="169" ht="12.5" hidden="1" x14ac:dyDescent="0.25"/>
    <row r="170" ht="12.5" hidden="1" x14ac:dyDescent="0.25"/>
    <row r="171" ht="12.5" hidden="1" x14ac:dyDescent="0.25"/>
    <row r="172" ht="12.5" hidden="1" x14ac:dyDescent="0.25"/>
    <row r="173" ht="12.5" hidden="1" x14ac:dyDescent="0.25"/>
    <row r="174" ht="12.5" hidden="1" x14ac:dyDescent="0.25"/>
  </sheetData>
  <sheetProtection algorithmName="SHA-512" hashValue="T7cHPCVzVH52s9a0hEP5vUYEjKROXr28fjj+HLWq6Ye1mxU6t4GAXMslzjgWiHu3Yl0+mYj11aYd/f6Ha51Ghg==" saltValue="mx0XaHOW3AEHvwm/JBaJiw==" spinCount="100000" sheet="1" objects="1" scenarios="1"/>
  <mergeCells count="53">
    <mergeCell ref="K81:R81"/>
    <mergeCell ref="K82:R82"/>
    <mergeCell ref="K86:R86"/>
    <mergeCell ref="K73:R74"/>
    <mergeCell ref="K75:R75"/>
    <mergeCell ref="K77:R77"/>
    <mergeCell ref="K78:R78"/>
    <mergeCell ref="K79:R79"/>
    <mergeCell ref="K80:R80"/>
    <mergeCell ref="K65:R65"/>
    <mergeCell ref="K66:R66"/>
    <mergeCell ref="K67:R67"/>
    <mergeCell ref="K70:R70"/>
    <mergeCell ref="B71:I72"/>
    <mergeCell ref="K71:R72"/>
    <mergeCell ref="K64:R64"/>
    <mergeCell ref="K40:R41"/>
    <mergeCell ref="K42:R42"/>
    <mergeCell ref="K43:R43"/>
    <mergeCell ref="K46:R46"/>
    <mergeCell ref="K47:R47"/>
    <mergeCell ref="K48:R48"/>
    <mergeCell ref="K49:R49"/>
    <mergeCell ref="K50:R50"/>
    <mergeCell ref="K56:R60"/>
    <mergeCell ref="K62:R62"/>
    <mergeCell ref="K63:R63"/>
    <mergeCell ref="K33:Q33"/>
    <mergeCell ref="K36:Q36"/>
    <mergeCell ref="K37:Q37"/>
    <mergeCell ref="K38:Q38"/>
    <mergeCell ref="K39:M39"/>
    <mergeCell ref="N39:P39"/>
    <mergeCell ref="R18:Y18"/>
    <mergeCell ref="K30:Q30"/>
    <mergeCell ref="K22:Q22"/>
    <mergeCell ref="K23:M23"/>
    <mergeCell ref="N23:P23"/>
    <mergeCell ref="K24:Q24"/>
    <mergeCell ref="K25:M25"/>
    <mergeCell ref="N25:P25"/>
    <mergeCell ref="K26:Q26"/>
    <mergeCell ref="K27:Q27"/>
    <mergeCell ref="K28:M28"/>
    <mergeCell ref="N28:P28"/>
    <mergeCell ref="K29:Q29"/>
    <mergeCell ref="K21:M21"/>
    <mergeCell ref="N21:P21"/>
    <mergeCell ref="A14:P14"/>
    <mergeCell ref="A9:Q11"/>
    <mergeCell ref="A12:P12"/>
    <mergeCell ref="K15:Q16"/>
    <mergeCell ref="K18:Q18"/>
  </mergeCells>
  <conditionalFormatting sqref="K18">
    <cfRule type="cellIs" dxfId="26" priority="26" operator="equal">
      <formula>""</formula>
    </cfRule>
    <cfRule type="cellIs" dxfId="25" priority="27" operator="equal">
      <formula>"Sélectionnez vos panneaux solaires ici"</formula>
    </cfRule>
  </conditionalFormatting>
  <conditionalFormatting sqref="K21 K56 K50:R55 K76:R76 R21 K15 R15:R16">
    <cfRule type="cellIs" dxfId="24" priority="25" operator="equal">
      <formula>"Niet van toepassing"</formula>
    </cfRule>
  </conditionalFormatting>
  <conditionalFormatting sqref="K19:K20">
    <cfRule type="cellIs" dxfId="23" priority="24" operator="equal">
      <formula>"Niet van toepassing"</formula>
    </cfRule>
  </conditionalFormatting>
  <conditionalFormatting sqref="K42:R43 K40">
    <cfRule type="cellIs" dxfId="22" priority="23" operator="equal">
      <formula>"Niet van toepassing"</formula>
    </cfRule>
  </conditionalFormatting>
  <conditionalFormatting sqref="K46:R49">
    <cfRule type="cellIs" dxfId="21" priority="22" operator="equal">
      <formula>"Niet van toepassing"</formula>
    </cfRule>
  </conditionalFormatting>
  <conditionalFormatting sqref="K73">
    <cfRule type="cellIs" dxfId="20" priority="19" operator="equal">
      <formula>"Niet van toepassing"</formula>
    </cfRule>
  </conditionalFormatting>
  <conditionalFormatting sqref="K62:R67">
    <cfRule type="cellIs" dxfId="19" priority="21" operator="equal">
      <formula>"Niet van toepassing"</formula>
    </cfRule>
  </conditionalFormatting>
  <conditionalFormatting sqref="K70:R70 K71">
    <cfRule type="cellIs" dxfId="18" priority="20" operator="equal">
      <formula>"Niet van toepassing"</formula>
    </cfRule>
  </conditionalFormatting>
  <conditionalFormatting sqref="K75:R75">
    <cfRule type="cellIs" dxfId="17" priority="18" operator="equal">
      <formula>"Niet van toepassing"</formula>
    </cfRule>
  </conditionalFormatting>
  <conditionalFormatting sqref="K77:R77">
    <cfRule type="cellIs" dxfId="16" priority="17" operator="equal">
      <formula>"Niet van toepassing"</formula>
    </cfRule>
  </conditionalFormatting>
  <conditionalFormatting sqref="K78:R82">
    <cfRule type="cellIs" dxfId="15" priority="16" operator="equal">
      <formula>"Niet van toepassing"</formula>
    </cfRule>
  </conditionalFormatting>
  <conditionalFormatting sqref="K86:R86">
    <cfRule type="cellIs" dxfId="14" priority="15" operator="equal">
      <formula>"Niet van toepassing"</formula>
    </cfRule>
  </conditionalFormatting>
  <conditionalFormatting sqref="K57:R57">
    <cfRule type="cellIs" dxfId="13" priority="14" operator="equal">
      <formula>"Niet van toepassing"</formula>
    </cfRule>
  </conditionalFormatting>
  <conditionalFormatting sqref="N28">
    <cfRule type="cellIs" dxfId="12" priority="10" operator="equal">
      <formula>"Niet van toepassing"</formula>
    </cfRule>
  </conditionalFormatting>
  <conditionalFormatting sqref="K22 R22">
    <cfRule type="cellIs" dxfId="11" priority="13" operator="equal">
      <formula>"Niet van toepassing"</formula>
    </cfRule>
  </conditionalFormatting>
  <conditionalFormatting sqref="K33 R33">
    <cfRule type="cellIs" dxfId="10" priority="8" operator="equal">
      <formula>"Niet van toepassing"</formula>
    </cfRule>
  </conditionalFormatting>
  <conditionalFormatting sqref="K36 R36">
    <cfRule type="cellIs" dxfId="9" priority="7" operator="equal">
      <formula>"Niet van toepassing"</formula>
    </cfRule>
  </conditionalFormatting>
  <conditionalFormatting sqref="N23 K23:K30 R23:R30">
    <cfRule type="cellIs" dxfId="8" priority="12" operator="equal">
      <formula>"Niet van toepassing"</formula>
    </cfRule>
  </conditionalFormatting>
  <conditionalFormatting sqref="N25">
    <cfRule type="cellIs" dxfId="7" priority="11" operator="equal">
      <formula>"Niet van toepassing"</formula>
    </cfRule>
  </conditionalFormatting>
  <conditionalFormatting sqref="N21">
    <cfRule type="cellIs" dxfId="6" priority="9" operator="equal">
      <formula>"Niet van toepassing"</formula>
    </cfRule>
  </conditionalFormatting>
  <conditionalFormatting sqref="K37 R37">
    <cfRule type="cellIs" dxfId="5" priority="6" operator="equal">
      <formula>"Niet van toepassing"</formula>
    </cfRule>
  </conditionalFormatting>
  <conditionalFormatting sqref="K38 R38">
    <cfRule type="cellIs" dxfId="4" priority="5" operator="equal">
      <formula>"Niet van toepassing"</formula>
    </cfRule>
  </conditionalFormatting>
  <conditionalFormatting sqref="K39 R39">
    <cfRule type="cellIs" dxfId="3" priority="4" operator="equal">
      <formula>"Niet van toepassing"</formula>
    </cfRule>
  </conditionalFormatting>
  <conditionalFormatting sqref="N39">
    <cfRule type="cellIs" dxfId="2" priority="3" operator="equal">
      <formula>"Niet van toepassing"</formula>
    </cfRule>
  </conditionalFormatting>
  <conditionalFormatting sqref="R18:Y18">
    <cfRule type="cellIs" dxfId="1" priority="2" operator="equal">
      <formula>"Niet van toepassing"</formula>
    </cfRule>
  </conditionalFormatting>
  <conditionalFormatting sqref="R1:R10">
    <cfRule type="cellIs" dxfId="0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Mechelen&amp;R&amp;7Page &amp;P sur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200-000000000000}">
          <x14:formula1>
            <xm:f>Blad4!$A$5:$A$11</xm:f>
          </x14:formula1>
          <xm:sqref>K18:Q18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2" sqref="E12"/>
    </sheetView>
  </sheetViews>
  <sheetFormatPr defaultRowHeight="12.5" x14ac:dyDescent="0.25"/>
  <cols>
    <col min="1" max="1" width="33.453125" bestFit="1" customWidth="1"/>
    <col min="2" max="2" width="49.1796875" bestFit="1" customWidth="1"/>
    <col min="3" max="3" width="30.81640625" bestFit="1" customWidth="1"/>
    <col min="4" max="4" width="22.81640625" customWidth="1"/>
    <col min="5" max="7" width="32.453125" customWidth="1"/>
    <col min="8" max="8" width="32.54296875" customWidth="1"/>
    <col min="9" max="9" width="40.26953125" customWidth="1"/>
    <col min="10" max="10" width="11.453125" customWidth="1"/>
    <col min="11" max="11" width="10" bestFit="1" customWidth="1"/>
    <col min="12" max="12" width="9.26953125" bestFit="1" customWidth="1"/>
    <col min="13" max="13" width="9.453125" bestFit="1" customWidth="1"/>
    <col min="14" max="14" width="9.26953125" bestFit="1" customWidth="1"/>
    <col min="15" max="15" width="13.54296875" customWidth="1"/>
    <col min="16" max="16" width="52.453125" customWidth="1"/>
    <col min="17" max="17" width="20.453125" customWidth="1"/>
    <col min="18" max="18" width="37.7265625" customWidth="1"/>
    <col min="19" max="19" width="27" customWidth="1"/>
    <col min="20" max="20" width="51.54296875" customWidth="1"/>
    <col min="21" max="21" width="40.81640625" customWidth="1"/>
    <col min="22" max="22" width="42.1796875" customWidth="1"/>
    <col min="23" max="23" width="38.1796875" customWidth="1"/>
    <col min="24" max="24" width="43.26953125" customWidth="1"/>
    <col min="25" max="25" width="63.26953125" customWidth="1"/>
    <col min="26" max="26" width="8.7265625" customWidth="1"/>
    <col min="27" max="27" width="30.26953125" customWidth="1"/>
    <col min="28" max="28" width="14.1796875" customWidth="1"/>
    <col min="29" max="29" width="24" customWidth="1"/>
    <col min="30" max="30" width="40.54296875" customWidth="1"/>
    <col min="31" max="31" width="32.81640625" customWidth="1"/>
    <col min="32" max="32" width="67" customWidth="1"/>
    <col min="33" max="33" width="18.26953125" customWidth="1"/>
    <col min="34" max="34" width="31.453125" customWidth="1"/>
    <col min="35" max="35" width="23.7265625" customWidth="1"/>
    <col min="36" max="36" width="16.54296875" customWidth="1"/>
    <col min="37" max="37" width="24.7265625" customWidth="1"/>
    <col min="38" max="38" width="23.453125" customWidth="1"/>
    <col min="39" max="39" width="46.1796875" customWidth="1"/>
    <col min="40" max="40" width="68.7265625" customWidth="1"/>
    <col min="41" max="41" width="8.7265625" customWidth="1"/>
    <col min="42" max="42" width="28.54296875" customWidth="1"/>
    <col min="43" max="43" width="8.54296875" customWidth="1"/>
    <col min="44" max="44" width="42.1796875" customWidth="1"/>
    <col min="45" max="45" width="22.54296875" customWidth="1"/>
    <col min="46" max="46" width="42.1796875" customWidth="1"/>
    <col min="47" max="47" width="10.26953125" customWidth="1"/>
  </cols>
  <sheetData>
    <row r="1" spans="1:50" ht="14.5" x14ac:dyDescent="0.35">
      <c r="B1" s="2" t="s">
        <v>4</v>
      </c>
      <c r="C1" s="3"/>
      <c r="D1" s="3"/>
      <c r="E1" s="3"/>
      <c r="F1" s="3"/>
      <c r="G1" s="3"/>
      <c r="H1" s="3"/>
      <c r="I1" s="4"/>
      <c r="J1" s="4"/>
    </row>
    <row r="2" spans="1:50" ht="14.5" x14ac:dyDescent="0.35">
      <c r="A2">
        <v>1</v>
      </c>
      <c r="B2" s="2">
        <v>2</v>
      </c>
      <c r="C2">
        <v>3</v>
      </c>
      <c r="D2" s="2">
        <v>4</v>
      </c>
      <c r="E2">
        <v>5</v>
      </c>
      <c r="F2" s="2">
        <v>6</v>
      </c>
      <c r="G2">
        <v>7</v>
      </c>
      <c r="H2" s="2">
        <v>8</v>
      </c>
      <c r="I2">
        <v>9</v>
      </c>
      <c r="J2" s="2">
        <v>10</v>
      </c>
      <c r="K2">
        <v>11</v>
      </c>
      <c r="L2" s="2">
        <v>12</v>
      </c>
      <c r="M2">
        <v>13</v>
      </c>
      <c r="N2" s="2">
        <v>14</v>
      </c>
      <c r="O2">
        <v>15</v>
      </c>
      <c r="P2" s="2">
        <v>16</v>
      </c>
      <c r="Q2">
        <v>17</v>
      </c>
      <c r="R2" s="2">
        <v>18</v>
      </c>
      <c r="S2">
        <v>19</v>
      </c>
      <c r="T2" s="2">
        <v>20</v>
      </c>
      <c r="U2">
        <v>21</v>
      </c>
      <c r="V2" s="2">
        <v>22</v>
      </c>
      <c r="W2">
        <v>23</v>
      </c>
      <c r="X2" s="2">
        <v>24</v>
      </c>
      <c r="Y2">
        <v>25</v>
      </c>
      <c r="Z2" s="2">
        <v>26</v>
      </c>
      <c r="AA2">
        <v>27</v>
      </c>
      <c r="AB2" s="2">
        <v>1</v>
      </c>
      <c r="AC2">
        <v>2</v>
      </c>
      <c r="AD2" s="2">
        <v>3</v>
      </c>
      <c r="AE2">
        <v>4</v>
      </c>
      <c r="AF2" s="2">
        <v>5</v>
      </c>
      <c r="AG2">
        <v>6</v>
      </c>
      <c r="AH2" s="2">
        <v>7</v>
      </c>
      <c r="AI2">
        <v>8</v>
      </c>
      <c r="AJ2" s="2">
        <v>9</v>
      </c>
      <c r="AK2">
        <v>10</v>
      </c>
      <c r="AL2" s="2">
        <v>11</v>
      </c>
      <c r="AM2">
        <v>12</v>
      </c>
      <c r="AN2" s="2">
        <v>13</v>
      </c>
      <c r="AO2">
        <v>14</v>
      </c>
      <c r="AP2" s="2">
        <v>15</v>
      </c>
      <c r="AQ2">
        <v>16</v>
      </c>
      <c r="AR2" s="2">
        <v>17</v>
      </c>
      <c r="AS2">
        <v>18</v>
      </c>
      <c r="AT2" s="2">
        <v>19</v>
      </c>
      <c r="AU2">
        <v>20</v>
      </c>
      <c r="AV2" s="2">
        <v>21</v>
      </c>
      <c r="AW2">
        <v>22</v>
      </c>
      <c r="AX2" s="2">
        <v>23</v>
      </c>
    </row>
    <row r="3" spans="1:50" ht="14.5" x14ac:dyDescent="0.35"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17"/>
      <c r="Y3" s="17"/>
      <c r="Z3" s="17"/>
      <c r="AA3" s="38" t="s">
        <v>6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P3" s="6" t="s">
        <v>7</v>
      </c>
      <c r="AR3" s="38" t="s">
        <v>1</v>
      </c>
      <c r="AS3" s="38"/>
      <c r="AT3" s="38"/>
      <c r="AU3" s="38"/>
      <c r="AV3" s="38"/>
    </row>
    <row r="4" spans="1:50" ht="14.5" x14ac:dyDescent="0.35">
      <c r="A4" s="7" t="s">
        <v>9</v>
      </c>
      <c r="B4" s="7" t="s">
        <v>85</v>
      </c>
      <c r="C4" s="4" t="s">
        <v>25</v>
      </c>
      <c r="D4" s="4" t="s">
        <v>87</v>
      </c>
      <c r="E4" s="4" t="s">
        <v>66</v>
      </c>
      <c r="F4" s="4" t="s">
        <v>28</v>
      </c>
      <c r="G4" s="4" t="s">
        <v>92</v>
      </c>
      <c r="H4" s="4" t="s">
        <v>30</v>
      </c>
      <c r="I4" s="4" t="s">
        <v>93</v>
      </c>
      <c r="J4" s="4" t="s">
        <v>32</v>
      </c>
      <c r="K4" s="4" t="s">
        <v>94</v>
      </c>
      <c r="L4" s="4" t="s">
        <v>34</v>
      </c>
      <c r="M4" s="4" t="s">
        <v>95</v>
      </c>
      <c r="N4" s="4" t="s">
        <v>96</v>
      </c>
      <c r="O4" s="4" t="s">
        <v>37</v>
      </c>
      <c r="P4" s="4" t="s">
        <v>77</v>
      </c>
      <c r="Q4" s="4" t="s">
        <v>100</v>
      </c>
      <c r="R4" s="4" t="s">
        <v>98</v>
      </c>
      <c r="S4" s="4" t="s">
        <v>99</v>
      </c>
      <c r="T4" s="4" t="s">
        <v>101</v>
      </c>
      <c r="U4" s="4" t="s">
        <v>60</v>
      </c>
      <c r="V4" s="4"/>
      <c r="W4" s="4"/>
      <c r="X4" s="7"/>
      <c r="Y4" s="7"/>
      <c r="Z4" s="4"/>
      <c r="AA4" s="4"/>
      <c r="AB4" s="7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7"/>
      <c r="AR4" s="7"/>
      <c r="AS4" s="2"/>
      <c r="AT4" s="2"/>
      <c r="AU4" s="2"/>
      <c r="AV4" s="2"/>
    </row>
    <row r="5" spans="1:50" ht="14.5" x14ac:dyDescent="0.35">
      <c r="A5" s="7" t="s">
        <v>86</v>
      </c>
      <c r="B5" s="9"/>
      <c r="C5" s="9"/>
      <c r="D5" s="9"/>
      <c r="AB5" s="7"/>
      <c r="AP5" s="7"/>
      <c r="AR5" s="7"/>
      <c r="AS5" s="2"/>
      <c r="AT5" s="2"/>
      <c r="AU5" s="2"/>
      <c r="AV5" s="2"/>
    </row>
    <row r="6" spans="1:50" ht="14.5" x14ac:dyDescent="0.35">
      <c r="A6" t="s">
        <v>18</v>
      </c>
      <c r="B6" t="s">
        <v>12</v>
      </c>
      <c r="C6" s="9" t="s">
        <v>83</v>
      </c>
      <c r="D6" s="9" t="s">
        <v>88</v>
      </c>
      <c r="E6" s="9" t="s">
        <v>91</v>
      </c>
      <c r="F6" s="10">
        <v>76.599999999999994</v>
      </c>
      <c r="G6" s="9" t="s">
        <v>91</v>
      </c>
      <c r="H6" s="9">
        <v>3.22</v>
      </c>
      <c r="I6" s="9" t="s">
        <v>91</v>
      </c>
      <c r="J6" s="9">
        <v>1.4999999999999999E-2</v>
      </c>
      <c r="K6" s="9" t="s">
        <v>91</v>
      </c>
      <c r="L6" s="9">
        <v>0.92</v>
      </c>
      <c r="M6" s="10">
        <v>2.25</v>
      </c>
      <c r="N6" s="9" t="s">
        <v>83</v>
      </c>
      <c r="O6" s="9" t="s">
        <v>83</v>
      </c>
      <c r="P6" s="9" t="s">
        <v>97</v>
      </c>
      <c r="Q6" s="9" t="s">
        <v>105</v>
      </c>
      <c r="R6" s="9" t="s">
        <v>84</v>
      </c>
      <c r="S6" s="9" t="s">
        <v>91</v>
      </c>
      <c r="T6" s="10">
        <v>45</v>
      </c>
      <c r="U6" s="16" t="s">
        <v>61</v>
      </c>
      <c r="V6" s="10"/>
      <c r="W6" s="9"/>
      <c r="X6" s="9"/>
      <c r="Y6" s="10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50" ht="14.5" x14ac:dyDescent="0.35">
      <c r="A7" t="s">
        <v>19</v>
      </c>
      <c r="B7" t="s">
        <v>12</v>
      </c>
      <c r="C7" s="9" t="s">
        <v>83</v>
      </c>
      <c r="D7" s="9" t="s">
        <v>88</v>
      </c>
      <c r="E7" s="9" t="s">
        <v>91</v>
      </c>
      <c r="F7" s="10">
        <v>77</v>
      </c>
      <c r="G7" s="9" t="s">
        <v>91</v>
      </c>
      <c r="H7" s="9">
        <v>3.87</v>
      </c>
      <c r="I7" s="9" t="s">
        <v>91</v>
      </c>
      <c r="J7" s="9">
        <v>1.2E-2</v>
      </c>
      <c r="K7" s="9" t="s">
        <v>91</v>
      </c>
      <c r="L7" s="9">
        <v>0.92</v>
      </c>
      <c r="M7" s="10">
        <v>2.25</v>
      </c>
      <c r="N7" s="9" t="s">
        <v>83</v>
      </c>
      <c r="O7" s="9" t="s">
        <v>83</v>
      </c>
      <c r="P7" s="9" t="s">
        <v>97</v>
      </c>
      <c r="Q7" s="9" t="s">
        <v>105</v>
      </c>
      <c r="R7" s="9" t="s">
        <v>84</v>
      </c>
      <c r="S7" s="9" t="s">
        <v>91</v>
      </c>
      <c r="T7" s="10">
        <v>45</v>
      </c>
      <c r="U7" s="16" t="s">
        <v>61</v>
      </c>
      <c r="V7" s="10"/>
      <c r="W7" s="9"/>
      <c r="X7" s="9"/>
      <c r="Y7" s="10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0" ht="14.5" x14ac:dyDescent="0.35">
      <c r="A8" t="s">
        <v>20</v>
      </c>
      <c r="B8" t="s">
        <v>12</v>
      </c>
      <c r="C8" s="9" t="s">
        <v>83</v>
      </c>
      <c r="D8" s="9" t="s">
        <v>88</v>
      </c>
      <c r="E8" s="9" t="s">
        <v>91</v>
      </c>
      <c r="F8" s="10">
        <v>79.400000000000006</v>
      </c>
      <c r="G8" s="9" t="s">
        <v>91</v>
      </c>
      <c r="H8" s="9">
        <v>3.86</v>
      </c>
      <c r="I8" s="9" t="s">
        <v>91</v>
      </c>
      <c r="J8" s="9">
        <v>1.2999999999999999E-2</v>
      </c>
      <c r="K8" s="9" t="s">
        <v>91</v>
      </c>
      <c r="L8" s="9">
        <v>0.94</v>
      </c>
      <c r="M8" s="10">
        <v>2.4300000000000002</v>
      </c>
      <c r="N8" s="9" t="s">
        <v>83</v>
      </c>
      <c r="O8" s="9" t="s">
        <v>83</v>
      </c>
      <c r="P8" s="9" t="s">
        <v>97</v>
      </c>
      <c r="Q8" s="9" t="s">
        <v>105</v>
      </c>
      <c r="R8" s="9" t="s">
        <v>84</v>
      </c>
      <c r="S8" s="9" t="s">
        <v>91</v>
      </c>
      <c r="T8" s="10">
        <v>45</v>
      </c>
      <c r="U8" s="16" t="s">
        <v>61</v>
      </c>
      <c r="V8" s="10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50" ht="14.5" x14ac:dyDescent="0.35">
      <c r="A9" t="s">
        <v>21</v>
      </c>
      <c r="B9" t="s">
        <v>12</v>
      </c>
      <c r="C9" s="9" t="s">
        <v>83</v>
      </c>
      <c r="D9" s="9" t="s">
        <v>88</v>
      </c>
      <c r="E9" s="9" t="s">
        <v>91</v>
      </c>
      <c r="F9" s="10">
        <v>80.2</v>
      </c>
      <c r="G9" s="9" t="s">
        <v>91</v>
      </c>
      <c r="H9" s="9">
        <v>3.83</v>
      </c>
      <c r="I9" s="9" t="s">
        <v>91</v>
      </c>
      <c r="J9" s="9">
        <v>1.4999999999999999E-2</v>
      </c>
      <c r="K9" s="9" t="s">
        <v>91</v>
      </c>
      <c r="L9" s="9">
        <v>0.94</v>
      </c>
      <c r="M9" s="10">
        <v>2.4300000000000002</v>
      </c>
      <c r="N9" s="9" t="s">
        <v>83</v>
      </c>
      <c r="O9" s="9" t="s">
        <v>83</v>
      </c>
      <c r="P9" s="9" t="s">
        <v>97</v>
      </c>
      <c r="Q9" s="9" t="s">
        <v>105</v>
      </c>
      <c r="R9" s="9" t="s">
        <v>84</v>
      </c>
      <c r="S9" s="9" t="s">
        <v>91</v>
      </c>
      <c r="T9" s="10">
        <v>45</v>
      </c>
      <c r="U9" s="16" t="s">
        <v>61</v>
      </c>
      <c r="V9" s="10"/>
      <c r="W9" s="9"/>
      <c r="X9" s="9"/>
      <c r="Y9" s="10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50" ht="14.5" x14ac:dyDescent="0.35">
      <c r="A10" t="s">
        <v>22</v>
      </c>
      <c r="B10" t="s">
        <v>12</v>
      </c>
      <c r="C10" s="9" t="s">
        <v>83</v>
      </c>
      <c r="D10" s="9" t="s">
        <v>89</v>
      </c>
      <c r="E10" s="9" t="s">
        <v>91</v>
      </c>
      <c r="F10" s="10">
        <v>66.3</v>
      </c>
      <c r="G10" s="9" t="s">
        <v>91</v>
      </c>
      <c r="H10" s="9">
        <v>0.78</v>
      </c>
      <c r="I10" s="9" t="s">
        <v>91</v>
      </c>
      <c r="J10" s="9">
        <v>1.2E-2</v>
      </c>
      <c r="K10" s="9" t="s">
        <v>91</v>
      </c>
      <c r="L10" s="9">
        <v>1</v>
      </c>
      <c r="M10" s="10">
        <v>0.98</v>
      </c>
      <c r="N10" s="9" t="s">
        <v>83</v>
      </c>
      <c r="O10" s="9" t="s">
        <v>83</v>
      </c>
      <c r="P10" s="9" t="s">
        <v>97</v>
      </c>
      <c r="Q10" s="9" t="s">
        <v>105</v>
      </c>
      <c r="R10" s="9" t="s">
        <v>84</v>
      </c>
      <c r="S10" s="9" t="s">
        <v>91</v>
      </c>
      <c r="T10" s="10">
        <v>45</v>
      </c>
      <c r="U10" s="16" t="s">
        <v>61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50" ht="14.5" x14ac:dyDescent="0.35">
      <c r="A11" t="s">
        <v>23</v>
      </c>
      <c r="B11" t="s">
        <v>12</v>
      </c>
      <c r="C11" s="9" t="s">
        <v>83</v>
      </c>
      <c r="D11" s="9" t="s">
        <v>90</v>
      </c>
      <c r="E11" s="9" t="s">
        <v>91</v>
      </c>
      <c r="F11" s="10">
        <v>78.7</v>
      </c>
      <c r="G11" s="9" t="s">
        <v>91</v>
      </c>
      <c r="H11" s="9">
        <v>2.99</v>
      </c>
      <c r="I11" s="9" t="s">
        <v>91</v>
      </c>
      <c r="J11" s="9">
        <v>1.4999999999999999E-2</v>
      </c>
      <c r="K11" s="9" t="s">
        <v>91</v>
      </c>
      <c r="L11" s="9">
        <v>1.27</v>
      </c>
      <c r="M11" s="10">
        <v>0.46</v>
      </c>
      <c r="N11" s="9" t="s">
        <v>83</v>
      </c>
      <c r="O11" s="9" t="s">
        <v>83</v>
      </c>
      <c r="P11" s="9" t="s">
        <v>97</v>
      </c>
      <c r="Q11" s="9" t="s">
        <v>105</v>
      </c>
      <c r="R11" s="9" t="s">
        <v>84</v>
      </c>
      <c r="S11" s="9" t="s">
        <v>91</v>
      </c>
      <c r="T11" s="10">
        <v>45</v>
      </c>
      <c r="U11" s="16" t="s">
        <v>61</v>
      </c>
    </row>
    <row r="12" spans="1:50" ht="14.5" x14ac:dyDescent="0.35">
      <c r="A12" s="9"/>
      <c r="C12" s="9"/>
      <c r="D12" s="9"/>
      <c r="F12" s="14"/>
      <c r="G12" s="9"/>
      <c r="H12" s="9"/>
      <c r="I12" s="9"/>
      <c r="J12" s="9"/>
      <c r="K12" s="10"/>
      <c r="L12" s="9"/>
      <c r="M12" s="9"/>
      <c r="N12" s="9"/>
      <c r="O12" s="11"/>
      <c r="P12" s="9"/>
      <c r="Q12" s="9"/>
      <c r="R12" s="7"/>
      <c r="S12" s="9"/>
      <c r="T12" s="9"/>
      <c r="U12" s="9"/>
      <c r="V12" s="9"/>
      <c r="W12" s="9"/>
      <c r="X12" s="7"/>
      <c r="Y12" s="7"/>
      <c r="Z12" s="9"/>
      <c r="AA12" s="9"/>
      <c r="AB12" s="7"/>
      <c r="AC12" s="9"/>
      <c r="AD12" s="9"/>
      <c r="AE12" s="9"/>
      <c r="AF12" s="9"/>
      <c r="AG12" s="9"/>
      <c r="AH12" s="14"/>
      <c r="AI12" s="9"/>
      <c r="AJ12" s="9"/>
      <c r="AK12" s="9"/>
      <c r="AL12" s="9"/>
      <c r="AM12" s="9"/>
      <c r="AN12" s="9"/>
    </row>
    <row r="13" spans="1:50" ht="14.5" x14ac:dyDescent="0.35">
      <c r="A13" s="9"/>
      <c r="C13" s="9"/>
      <c r="D13" s="9"/>
      <c r="F13" s="14"/>
      <c r="G13" s="9"/>
      <c r="H13" s="9"/>
      <c r="I13" s="9"/>
      <c r="J13" s="9"/>
      <c r="K13" s="10"/>
      <c r="L13" s="9"/>
      <c r="M13" s="9"/>
      <c r="N13" s="9"/>
      <c r="O13" s="11"/>
      <c r="P13" s="9"/>
      <c r="Q13" s="9"/>
      <c r="R13" s="7"/>
      <c r="S13" s="9"/>
      <c r="T13" s="9"/>
      <c r="U13" s="9"/>
      <c r="V13" s="9"/>
      <c r="W13" s="9"/>
      <c r="X13" s="7"/>
      <c r="Y13" s="7"/>
      <c r="Z13" s="9"/>
      <c r="AA13" s="9"/>
      <c r="AB13" s="7"/>
      <c r="AC13" s="9"/>
      <c r="AD13" s="9"/>
      <c r="AE13" s="9"/>
      <c r="AF13" s="9"/>
      <c r="AG13" s="9"/>
      <c r="AH13" s="14"/>
      <c r="AI13" s="9"/>
      <c r="AJ13" s="9"/>
      <c r="AK13" s="9"/>
      <c r="AL13" s="9"/>
      <c r="AM13" s="13"/>
      <c r="AN13" s="9"/>
    </row>
    <row r="14" spans="1:50" ht="14.5" x14ac:dyDescent="0.35">
      <c r="A14" s="9"/>
      <c r="C14" s="9"/>
      <c r="D14" s="9"/>
      <c r="F14" s="14"/>
      <c r="G14" s="9"/>
      <c r="H14" s="9"/>
      <c r="I14" s="9"/>
      <c r="J14" s="9"/>
      <c r="K14" s="10"/>
      <c r="L14" s="9"/>
      <c r="M14" s="9"/>
      <c r="N14" s="9"/>
      <c r="O14" s="11"/>
      <c r="P14" s="9"/>
      <c r="Q14" s="9"/>
      <c r="R14" s="7"/>
      <c r="S14" s="9"/>
      <c r="T14" s="9"/>
      <c r="U14" s="9"/>
      <c r="V14" s="9"/>
      <c r="W14" s="9"/>
      <c r="X14" s="7"/>
      <c r="Y14" s="7"/>
      <c r="Z14" s="9"/>
      <c r="AA14" s="9"/>
      <c r="AB14" s="7"/>
      <c r="AC14" s="9"/>
      <c r="AD14" s="9"/>
      <c r="AE14" s="9"/>
      <c r="AF14" s="9"/>
      <c r="AG14" s="9"/>
      <c r="AH14" s="14"/>
      <c r="AI14" s="9"/>
      <c r="AJ14" s="9"/>
      <c r="AK14" s="9"/>
      <c r="AL14" s="9"/>
      <c r="AM14" s="13"/>
      <c r="AN14" s="9"/>
    </row>
    <row r="15" spans="1:50" ht="14.5" x14ac:dyDescent="0.35">
      <c r="A15" s="9"/>
      <c r="C15" s="9"/>
      <c r="D15" s="9"/>
      <c r="F15" s="14"/>
      <c r="G15" s="9"/>
      <c r="H15" s="9"/>
      <c r="I15" s="9"/>
      <c r="J15" s="9"/>
      <c r="K15" s="10"/>
      <c r="L15" s="9"/>
      <c r="M15" s="9"/>
      <c r="N15" s="9"/>
      <c r="O15" s="11"/>
      <c r="P15" s="9"/>
      <c r="Q15" s="9"/>
      <c r="R15" s="7"/>
      <c r="S15" s="9"/>
      <c r="T15" s="9"/>
      <c r="U15" s="9"/>
      <c r="V15" s="9"/>
      <c r="W15" s="9"/>
      <c r="X15" s="7"/>
      <c r="Y15" s="7"/>
      <c r="Z15" s="9"/>
      <c r="AA15" s="9"/>
      <c r="AB15" s="7"/>
      <c r="AC15" s="9"/>
      <c r="AD15" s="9"/>
      <c r="AE15" s="9"/>
      <c r="AF15" s="9"/>
      <c r="AG15" s="9"/>
      <c r="AH15" s="14"/>
      <c r="AI15" s="9"/>
      <c r="AJ15" s="9"/>
      <c r="AK15" s="9"/>
      <c r="AL15" s="9"/>
      <c r="AM15" s="13"/>
      <c r="AN15" s="9"/>
    </row>
    <row r="16" spans="1:50" ht="14.5" x14ac:dyDescent="0.35">
      <c r="A16" s="9"/>
      <c r="C16" s="9"/>
      <c r="D16" s="9"/>
      <c r="F16" s="14"/>
      <c r="G16" s="9"/>
      <c r="H16" s="9"/>
      <c r="I16" s="9"/>
      <c r="J16" s="9"/>
      <c r="K16" s="10"/>
      <c r="L16" s="9"/>
      <c r="M16" s="9"/>
      <c r="N16" s="9"/>
      <c r="O16" s="11"/>
      <c r="P16" s="9"/>
      <c r="Q16" s="9"/>
      <c r="R16" s="7"/>
      <c r="S16" s="9"/>
      <c r="T16" s="9"/>
      <c r="U16" s="9"/>
      <c r="V16" s="9"/>
      <c r="W16" s="9"/>
      <c r="X16" s="7"/>
      <c r="Y16" s="7"/>
      <c r="Z16" s="9"/>
      <c r="AA16" s="9"/>
      <c r="AB16" s="7"/>
      <c r="AC16" s="9"/>
      <c r="AD16" s="9"/>
      <c r="AE16" s="9"/>
      <c r="AF16" s="9"/>
      <c r="AG16" s="9"/>
      <c r="AH16" s="14"/>
      <c r="AI16" s="9"/>
      <c r="AJ16" s="9"/>
      <c r="AK16" s="9"/>
      <c r="AL16" s="9"/>
      <c r="AM16" s="13"/>
      <c r="AN16" s="9"/>
    </row>
    <row r="17" spans="2:40" ht="14.5" x14ac:dyDescent="0.35">
      <c r="C17" s="9"/>
      <c r="D17" s="9"/>
      <c r="F17" s="14"/>
      <c r="G17" s="9"/>
      <c r="H17" s="9"/>
      <c r="I17" s="9"/>
      <c r="J17" s="9"/>
      <c r="K17" s="10"/>
      <c r="L17" s="9"/>
      <c r="M17" s="9"/>
      <c r="N17" s="9"/>
      <c r="O17" s="11"/>
      <c r="P17" s="9"/>
      <c r="Q17" s="9"/>
      <c r="R17" s="7"/>
      <c r="S17" s="9"/>
      <c r="T17" s="9"/>
      <c r="U17" s="9"/>
      <c r="V17" s="9"/>
      <c r="W17" s="9"/>
      <c r="X17" s="7"/>
      <c r="Y17" s="7"/>
      <c r="Z17" s="9"/>
      <c r="AA17" s="9"/>
      <c r="AB17" s="7"/>
      <c r="AC17" s="9"/>
      <c r="AD17" s="9"/>
      <c r="AE17" s="9"/>
      <c r="AF17" s="9"/>
      <c r="AG17" s="9"/>
      <c r="AH17" s="14"/>
      <c r="AI17" s="9"/>
      <c r="AJ17" s="9"/>
      <c r="AK17" s="9"/>
      <c r="AL17" s="9"/>
      <c r="AM17" s="13"/>
      <c r="AN17" s="9"/>
    </row>
    <row r="18" spans="2:40" ht="14.5" x14ac:dyDescent="0.35">
      <c r="B18" s="9"/>
      <c r="C18" s="9"/>
      <c r="D18" s="9"/>
      <c r="F18" s="9"/>
      <c r="G18" s="9"/>
      <c r="H18" s="9"/>
      <c r="I18" s="9"/>
      <c r="J18" s="9"/>
      <c r="K18" s="10"/>
      <c r="L18" s="9"/>
      <c r="M18" s="9"/>
      <c r="N18" s="9"/>
      <c r="O18" s="11"/>
      <c r="P18" s="9"/>
      <c r="Q18" s="9"/>
      <c r="R18" s="7"/>
      <c r="S18" s="9"/>
      <c r="T18" s="9"/>
      <c r="U18" s="9"/>
      <c r="V18" s="9"/>
      <c r="W18" s="9"/>
      <c r="X18" s="7"/>
      <c r="Y18" s="7"/>
      <c r="Z18" s="9"/>
      <c r="AA18" s="9"/>
      <c r="AB18" s="7"/>
      <c r="AC18" s="9"/>
      <c r="AD18" s="9"/>
      <c r="AE18" s="9"/>
      <c r="AF18" s="9"/>
      <c r="AG18" s="9"/>
      <c r="AH18" s="14"/>
      <c r="AI18" s="9"/>
      <c r="AJ18" s="9"/>
      <c r="AK18" s="9"/>
      <c r="AL18" s="9"/>
      <c r="AM18" s="13"/>
      <c r="AN18" s="9"/>
    </row>
    <row r="19" spans="2:40" ht="14.5" x14ac:dyDescent="0.35">
      <c r="B19" s="9"/>
      <c r="C19" s="9"/>
      <c r="D19" s="9"/>
      <c r="F19" s="9"/>
      <c r="G19" s="9"/>
      <c r="H19" s="9"/>
      <c r="I19" s="9"/>
      <c r="J19" s="9"/>
      <c r="K19" s="10"/>
      <c r="L19" s="9"/>
      <c r="M19" s="9"/>
      <c r="N19" s="9"/>
      <c r="O19" s="11"/>
      <c r="P19" s="9"/>
      <c r="Q19" s="9"/>
      <c r="R19" s="7"/>
      <c r="S19" s="9"/>
      <c r="T19" s="10"/>
      <c r="U19" s="9"/>
      <c r="V19" s="9"/>
      <c r="W19" s="9"/>
      <c r="X19" s="7"/>
      <c r="Y19" s="7"/>
      <c r="Z19" s="9"/>
      <c r="AA19" s="9"/>
      <c r="AB19" s="7"/>
      <c r="AC19" s="9"/>
      <c r="AD19" s="9"/>
      <c r="AE19" s="9"/>
      <c r="AF19" s="9"/>
      <c r="AG19" s="9"/>
      <c r="AH19" s="14"/>
      <c r="AI19" s="9"/>
      <c r="AJ19" s="9"/>
      <c r="AK19" s="9"/>
      <c r="AL19" s="9"/>
      <c r="AM19" s="13"/>
      <c r="AN19" s="9"/>
    </row>
    <row r="20" spans="2:40" ht="14.5" x14ac:dyDescent="0.35">
      <c r="B20" s="9"/>
      <c r="C20" s="9"/>
      <c r="D20" s="9"/>
      <c r="F20" s="9"/>
      <c r="G20" s="9"/>
      <c r="H20" s="9"/>
      <c r="I20" s="9"/>
      <c r="J20" s="9"/>
      <c r="K20" s="10"/>
      <c r="L20" s="9"/>
      <c r="M20" s="9"/>
      <c r="N20" s="9"/>
      <c r="O20" s="11"/>
      <c r="P20" s="9"/>
      <c r="Q20" s="9"/>
      <c r="R20" s="7"/>
      <c r="S20" s="9"/>
      <c r="T20" s="9"/>
      <c r="U20" s="9"/>
      <c r="V20" s="9"/>
      <c r="W20" s="9"/>
      <c r="X20" s="7"/>
      <c r="Y20" s="7"/>
      <c r="Z20" s="9"/>
      <c r="AA20" s="9"/>
      <c r="AB20" s="7"/>
      <c r="AC20" s="9"/>
      <c r="AD20" s="9"/>
      <c r="AE20" s="9"/>
      <c r="AF20" s="9"/>
      <c r="AG20" s="9"/>
      <c r="AH20" s="14"/>
      <c r="AI20" s="9"/>
      <c r="AJ20" s="9"/>
      <c r="AK20" s="9"/>
      <c r="AL20" s="9"/>
      <c r="AM20" s="13"/>
      <c r="AN20" s="9"/>
    </row>
    <row r="21" spans="2:40" ht="14.5" x14ac:dyDescent="0.35">
      <c r="B21" s="9"/>
      <c r="C21" s="9"/>
      <c r="D21" s="9"/>
      <c r="F21" s="9"/>
      <c r="G21" s="9"/>
      <c r="H21" s="9"/>
      <c r="I21" s="9"/>
      <c r="J21" s="9"/>
      <c r="K21" s="10"/>
      <c r="L21" s="9"/>
      <c r="M21" s="9"/>
      <c r="N21" s="9"/>
      <c r="O21" s="11"/>
      <c r="P21" s="9"/>
      <c r="Q21" s="9"/>
      <c r="R21" s="7"/>
      <c r="S21" s="9"/>
      <c r="T21" s="10"/>
      <c r="U21" s="9"/>
      <c r="V21" s="9"/>
      <c r="W21" s="10"/>
      <c r="X21" s="7"/>
      <c r="Y21" s="7"/>
      <c r="Z21" s="9"/>
      <c r="AA21" s="9"/>
      <c r="AB21" s="7"/>
      <c r="AC21" s="9"/>
      <c r="AD21" s="9"/>
      <c r="AE21" s="9"/>
      <c r="AF21" s="9"/>
      <c r="AG21" s="9"/>
      <c r="AH21" s="14"/>
      <c r="AI21" s="9"/>
      <c r="AJ21" s="9"/>
      <c r="AK21" s="9"/>
      <c r="AL21" s="9"/>
      <c r="AM21" s="13"/>
      <c r="AN21" s="9"/>
    </row>
    <row r="22" spans="2:40" ht="14.5" x14ac:dyDescent="0.35">
      <c r="B22" s="9"/>
      <c r="C22" s="9"/>
      <c r="D22" s="9"/>
      <c r="F22" s="9"/>
      <c r="G22" s="9"/>
      <c r="H22" s="9"/>
      <c r="I22" s="9"/>
      <c r="J22" s="9"/>
      <c r="K22" s="10"/>
      <c r="L22" s="9"/>
      <c r="M22" s="9"/>
      <c r="N22" s="9"/>
      <c r="O22" s="11"/>
      <c r="P22" s="9"/>
      <c r="Q22" s="9"/>
      <c r="R22" s="7"/>
      <c r="S22" s="9"/>
      <c r="T22" s="9"/>
      <c r="U22" s="9"/>
      <c r="V22" s="9"/>
      <c r="W22" s="9"/>
      <c r="X22" s="7"/>
      <c r="Y22" s="7"/>
      <c r="Z22" s="9"/>
      <c r="AA22" s="9"/>
      <c r="AB22" s="7"/>
      <c r="AC22" s="9"/>
      <c r="AD22" s="9"/>
      <c r="AE22" s="9"/>
      <c r="AF22" s="9"/>
      <c r="AG22" s="9"/>
      <c r="AH22" s="14"/>
      <c r="AI22" s="9"/>
      <c r="AJ22" s="9"/>
      <c r="AK22" s="9"/>
      <c r="AL22" s="9"/>
      <c r="AM22" s="13"/>
      <c r="AN22" s="9"/>
    </row>
    <row r="23" spans="2:40" ht="14.5" x14ac:dyDescent="0.35">
      <c r="B23" s="9"/>
      <c r="C23" s="9"/>
      <c r="D23" s="9"/>
      <c r="F23" s="9"/>
      <c r="G23" s="9"/>
      <c r="H23" s="9"/>
      <c r="I23" s="9"/>
      <c r="J23" s="9"/>
      <c r="K23" s="10"/>
      <c r="L23" s="9"/>
      <c r="M23" s="9"/>
      <c r="N23" s="9"/>
      <c r="O23" s="11"/>
      <c r="P23" s="9"/>
      <c r="Q23" s="9"/>
      <c r="R23" s="7"/>
      <c r="S23" s="9"/>
      <c r="T23" s="9"/>
      <c r="U23" s="9"/>
      <c r="V23" s="9"/>
      <c r="W23" s="9"/>
      <c r="X23" s="7"/>
      <c r="Y23" s="7"/>
      <c r="Z23" s="9"/>
      <c r="AA23" s="9"/>
      <c r="AB23" s="7"/>
      <c r="AC23" s="9"/>
      <c r="AD23" s="9"/>
      <c r="AE23" s="9"/>
      <c r="AF23" s="9"/>
      <c r="AG23" s="9"/>
      <c r="AH23" s="14"/>
      <c r="AI23" s="9"/>
      <c r="AJ23" s="9"/>
      <c r="AK23" s="9"/>
      <c r="AL23" s="9"/>
      <c r="AM23" s="13"/>
      <c r="AN23" s="9"/>
    </row>
    <row r="24" spans="2:40" ht="14.5" x14ac:dyDescent="0.35">
      <c r="B24" s="9"/>
      <c r="C24" s="9"/>
      <c r="D24" s="9"/>
      <c r="F24" s="9"/>
      <c r="G24" s="9"/>
      <c r="H24" s="9"/>
      <c r="I24" s="9"/>
      <c r="J24" s="9"/>
      <c r="K24" s="10"/>
      <c r="L24" s="9"/>
      <c r="M24" s="9"/>
      <c r="N24" s="9"/>
      <c r="O24" s="11"/>
      <c r="P24" s="9"/>
      <c r="Q24" s="9"/>
      <c r="R24" s="7"/>
      <c r="S24" s="9"/>
      <c r="T24" s="9"/>
      <c r="U24" s="9"/>
      <c r="V24" s="9"/>
      <c r="W24" s="9"/>
      <c r="X24" s="7"/>
      <c r="Y24" s="7"/>
      <c r="Z24" s="9"/>
      <c r="AA24" s="9"/>
      <c r="AB24" s="7"/>
      <c r="AC24" s="9"/>
      <c r="AD24" s="9"/>
      <c r="AE24" s="9"/>
      <c r="AF24" s="9"/>
      <c r="AG24" s="9"/>
      <c r="AH24" s="14"/>
      <c r="AI24" s="9"/>
      <c r="AJ24" s="9"/>
      <c r="AK24" s="9"/>
      <c r="AL24" s="9"/>
      <c r="AM24" s="9"/>
      <c r="AN24" s="9"/>
    </row>
    <row r="25" spans="2:40" ht="14.5" x14ac:dyDescent="0.35">
      <c r="B25" s="9"/>
      <c r="C25" s="9"/>
      <c r="D25" s="9"/>
      <c r="F25" s="9"/>
      <c r="G25" s="9"/>
      <c r="H25" s="9"/>
      <c r="I25" s="9"/>
      <c r="J25" s="9"/>
      <c r="K25" s="10"/>
      <c r="L25" s="9"/>
      <c r="M25" s="9"/>
      <c r="N25" s="9"/>
      <c r="O25" s="11"/>
      <c r="P25" s="9"/>
      <c r="Q25" s="9"/>
      <c r="R25" s="7"/>
      <c r="S25" s="9"/>
      <c r="T25" s="9"/>
      <c r="U25" s="9"/>
      <c r="V25" s="9"/>
      <c r="W25" s="9"/>
      <c r="X25" s="7"/>
      <c r="Y25" s="7"/>
      <c r="Z25" s="9"/>
      <c r="AA25" s="9"/>
      <c r="AB25" s="7"/>
      <c r="AC25" s="9"/>
      <c r="AD25" s="9"/>
      <c r="AE25" s="9"/>
      <c r="AF25" s="9"/>
      <c r="AG25" s="9"/>
      <c r="AH25" s="14"/>
      <c r="AI25" s="9"/>
      <c r="AJ25" s="9"/>
      <c r="AK25" s="9"/>
      <c r="AL25" s="9"/>
      <c r="AM25" s="13"/>
      <c r="AN25" s="9"/>
    </row>
    <row r="26" spans="2:40" ht="14.5" x14ac:dyDescent="0.35">
      <c r="B26" s="9"/>
      <c r="C26" s="9"/>
      <c r="D26" s="9"/>
      <c r="F26" s="9"/>
      <c r="G26" s="9"/>
      <c r="H26" s="9"/>
      <c r="I26" s="9"/>
      <c r="J26" s="9"/>
      <c r="K26" s="10"/>
      <c r="L26" s="9"/>
      <c r="M26" s="9"/>
      <c r="N26" s="9"/>
      <c r="O26" s="11"/>
      <c r="P26" s="9"/>
      <c r="Q26" s="9"/>
      <c r="R26" s="7"/>
      <c r="S26" s="9"/>
      <c r="T26" s="10"/>
      <c r="U26" s="10"/>
      <c r="V26" s="10"/>
      <c r="W26" s="10"/>
      <c r="X26" s="7"/>
      <c r="Y26" s="7"/>
      <c r="Z26" s="10"/>
      <c r="AA26" s="10"/>
      <c r="AB26" s="7"/>
      <c r="AC26" s="10"/>
      <c r="AD26" s="10"/>
      <c r="AE26" s="10"/>
      <c r="AF26" s="10"/>
      <c r="AG26" s="9"/>
      <c r="AH26" s="15"/>
      <c r="AI26" s="10"/>
      <c r="AJ26" s="10"/>
      <c r="AK26" s="10"/>
      <c r="AL26" s="10"/>
      <c r="AM26" s="10"/>
      <c r="AN26" s="10"/>
    </row>
    <row r="27" spans="2:40" ht="14.5" x14ac:dyDescent="0.35">
      <c r="B27" s="9"/>
      <c r="C27" s="9"/>
      <c r="D27" s="9"/>
      <c r="F27" s="9"/>
      <c r="G27" s="9"/>
      <c r="H27" s="9"/>
      <c r="I27" s="9"/>
      <c r="J27" s="9"/>
      <c r="K27" s="10"/>
      <c r="L27" s="9"/>
      <c r="M27" s="9"/>
      <c r="N27" s="9"/>
      <c r="O27" s="11"/>
      <c r="P27" s="9"/>
      <c r="Q27" s="9"/>
      <c r="R27" s="7"/>
      <c r="S27" s="9"/>
      <c r="T27" s="10"/>
      <c r="U27" s="10"/>
      <c r="V27" s="10"/>
      <c r="W27" s="10"/>
      <c r="X27" s="7"/>
      <c r="Y27" s="7"/>
      <c r="Z27" s="10"/>
      <c r="AA27" s="10"/>
      <c r="AB27" s="7"/>
      <c r="AC27" s="10"/>
      <c r="AD27" s="10"/>
      <c r="AE27" s="10"/>
      <c r="AF27" s="10"/>
      <c r="AG27" s="9"/>
      <c r="AH27" s="15"/>
      <c r="AI27" s="10"/>
      <c r="AJ27" s="10"/>
      <c r="AK27" s="10"/>
      <c r="AL27" s="10"/>
      <c r="AM27" s="10"/>
      <c r="AN27" s="10"/>
    </row>
    <row r="28" spans="2:40" ht="14.5" x14ac:dyDescent="0.35">
      <c r="B28" s="9"/>
      <c r="C28" s="9"/>
      <c r="D28" s="9"/>
      <c r="F28" s="9"/>
      <c r="G28" s="9"/>
      <c r="H28" s="9"/>
      <c r="I28" s="9"/>
      <c r="J28" s="9"/>
      <c r="K28" s="10"/>
      <c r="L28" s="9"/>
      <c r="M28" s="9"/>
      <c r="N28" s="9"/>
      <c r="O28" s="11"/>
      <c r="P28" s="9"/>
      <c r="Q28" s="9"/>
      <c r="R28" s="7"/>
      <c r="S28" s="9"/>
      <c r="T28" s="10"/>
      <c r="U28" s="10"/>
      <c r="V28" s="10"/>
      <c r="W28" s="10"/>
      <c r="X28" s="7"/>
      <c r="Y28" s="7"/>
      <c r="Z28" s="10"/>
      <c r="AA28" s="10"/>
      <c r="AB28" s="7"/>
      <c r="AC28" s="10"/>
      <c r="AD28" s="10"/>
      <c r="AE28" s="10"/>
      <c r="AF28" s="10"/>
      <c r="AG28" s="9"/>
      <c r="AH28" s="15"/>
      <c r="AI28" s="10"/>
      <c r="AJ28" s="10"/>
      <c r="AK28" s="10"/>
      <c r="AL28" s="10"/>
      <c r="AM28" s="10"/>
      <c r="AN28" s="10"/>
    </row>
    <row r="29" spans="2:40" ht="14.5" x14ac:dyDescent="0.35">
      <c r="B29" s="9"/>
      <c r="C29" s="9"/>
      <c r="D29" s="9"/>
      <c r="F29" s="9"/>
      <c r="G29" s="9"/>
      <c r="H29" s="9"/>
      <c r="I29" s="9"/>
      <c r="J29" s="9"/>
      <c r="K29" s="10"/>
      <c r="L29" s="9"/>
      <c r="M29" s="9"/>
      <c r="N29" s="9"/>
      <c r="O29" s="11"/>
      <c r="P29" s="9"/>
      <c r="Q29" s="9"/>
      <c r="R29" s="7"/>
      <c r="S29" s="9"/>
      <c r="T29" s="9"/>
      <c r="U29" s="9"/>
      <c r="V29" s="9"/>
      <c r="W29" s="9"/>
      <c r="X29" s="7"/>
      <c r="Y29" s="7"/>
      <c r="Z29" s="9"/>
      <c r="AA29" s="9"/>
      <c r="AB29" s="7"/>
      <c r="AC29" s="9"/>
      <c r="AD29" s="9"/>
      <c r="AE29" s="9"/>
      <c r="AF29" s="9"/>
      <c r="AG29" s="9"/>
      <c r="AH29" s="14"/>
      <c r="AI29" s="9"/>
      <c r="AJ29" s="9"/>
      <c r="AK29" s="9"/>
      <c r="AL29" s="9"/>
      <c r="AM29" s="9"/>
      <c r="AN29" s="9"/>
    </row>
    <row r="30" spans="2:40" ht="14.5" x14ac:dyDescent="0.35">
      <c r="B30" s="9"/>
      <c r="C30" s="9"/>
      <c r="D30" s="9"/>
      <c r="F30" s="9"/>
      <c r="G30" s="9"/>
      <c r="H30" s="9"/>
      <c r="I30" s="9"/>
      <c r="J30" s="9"/>
      <c r="K30" s="10"/>
      <c r="L30" s="9"/>
      <c r="M30" s="9"/>
      <c r="N30" s="9"/>
      <c r="O30" s="11"/>
      <c r="P30" s="9"/>
      <c r="Q30" s="9"/>
      <c r="R30" s="7"/>
      <c r="S30" s="9"/>
      <c r="T30" s="10"/>
      <c r="U30" s="9"/>
      <c r="V30" s="9"/>
      <c r="W30" s="10"/>
      <c r="X30" s="7"/>
      <c r="Y30" s="7"/>
      <c r="Z30" s="9"/>
      <c r="AA30" s="9"/>
      <c r="AB30" s="7"/>
      <c r="AC30" s="9"/>
      <c r="AD30" s="9"/>
      <c r="AE30" s="9"/>
      <c r="AF30" s="9"/>
      <c r="AG30" s="9"/>
      <c r="AH30" s="14"/>
      <c r="AI30" s="9"/>
      <c r="AJ30" s="9"/>
      <c r="AK30" s="9"/>
      <c r="AL30" s="9"/>
      <c r="AM30" s="9"/>
      <c r="AN30" s="9"/>
    </row>
    <row r="31" spans="2:40" ht="14.5" x14ac:dyDescent="0.35">
      <c r="B31" s="9"/>
      <c r="C31" s="9"/>
      <c r="D31" s="9"/>
      <c r="F31" s="9"/>
      <c r="G31" s="9"/>
      <c r="H31" s="9"/>
      <c r="I31" s="9"/>
      <c r="J31" s="9"/>
      <c r="K31" s="10"/>
      <c r="L31" s="9"/>
      <c r="M31" s="9"/>
      <c r="N31" s="9"/>
      <c r="O31" s="11"/>
      <c r="P31" s="9"/>
      <c r="Q31" s="9"/>
      <c r="R31" s="7"/>
      <c r="S31" s="9"/>
      <c r="T31" s="9"/>
      <c r="U31" s="9"/>
      <c r="V31" s="9"/>
      <c r="W31" s="9"/>
      <c r="X31" s="7"/>
      <c r="Y31" s="7"/>
      <c r="Z31" s="9"/>
      <c r="AA31" s="9"/>
      <c r="AB31" s="7"/>
      <c r="AC31" s="9"/>
      <c r="AD31" s="9"/>
      <c r="AE31" s="9"/>
      <c r="AF31" s="9"/>
      <c r="AG31" s="9"/>
      <c r="AH31" s="14"/>
      <c r="AI31" s="9"/>
      <c r="AJ31" s="9"/>
      <c r="AK31" s="9"/>
      <c r="AL31" s="9"/>
      <c r="AM31" s="13"/>
      <c r="AN31" s="9"/>
    </row>
    <row r="32" spans="2:40" ht="14.5" x14ac:dyDescent="0.35">
      <c r="B32" s="9"/>
      <c r="C32" s="9"/>
      <c r="D32" s="9"/>
      <c r="F32" s="9"/>
      <c r="G32" s="9"/>
      <c r="H32" s="9"/>
      <c r="I32" s="9"/>
      <c r="J32" s="9"/>
      <c r="K32" s="10"/>
      <c r="L32" s="9"/>
      <c r="M32" s="9"/>
      <c r="N32" s="9"/>
      <c r="O32" s="11"/>
      <c r="P32" s="9"/>
      <c r="Q32" s="9"/>
      <c r="R32" s="7"/>
      <c r="S32" s="9"/>
      <c r="T32" s="9"/>
      <c r="U32" s="9"/>
      <c r="V32" s="9"/>
      <c r="W32" s="9"/>
      <c r="X32" s="7"/>
      <c r="Y32" s="7"/>
      <c r="Z32" s="9"/>
      <c r="AA32" s="9"/>
      <c r="AB32" s="7"/>
      <c r="AC32" s="9"/>
      <c r="AD32" s="9"/>
      <c r="AE32" s="9"/>
      <c r="AF32" s="9"/>
      <c r="AG32" s="9"/>
      <c r="AH32" s="14"/>
      <c r="AI32" s="9"/>
      <c r="AJ32" s="9"/>
      <c r="AK32" s="9"/>
      <c r="AL32" s="9"/>
      <c r="AM32" s="13"/>
      <c r="AN32" s="9"/>
    </row>
    <row r="33" spans="2:40" ht="14.5" x14ac:dyDescent="0.35">
      <c r="B33" s="9"/>
      <c r="C33" s="9"/>
      <c r="D33" s="9"/>
      <c r="F33" s="9"/>
      <c r="G33" s="9"/>
      <c r="H33" s="9"/>
      <c r="I33" s="9"/>
      <c r="J33" s="9"/>
      <c r="K33" s="10"/>
      <c r="L33" s="9"/>
      <c r="M33" s="9"/>
      <c r="N33" s="9"/>
      <c r="O33" s="11"/>
      <c r="P33" s="9"/>
      <c r="Q33" s="9"/>
      <c r="R33" s="7"/>
      <c r="S33" s="9"/>
      <c r="T33" s="10"/>
      <c r="U33" s="9"/>
      <c r="V33" s="9"/>
      <c r="W33" s="9"/>
      <c r="X33" s="7"/>
      <c r="Y33" s="7"/>
      <c r="Z33" s="9"/>
      <c r="AA33" s="9"/>
      <c r="AB33" s="7"/>
      <c r="AC33" s="9"/>
      <c r="AD33" s="9"/>
      <c r="AE33" s="9"/>
      <c r="AF33" s="9"/>
      <c r="AG33" s="9"/>
      <c r="AH33" s="14"/>
      <c r="AI33" s="9"/>
      <c r="AJ33" s="9"/>
      <c r="AK33" s="9"/>
      <c r="AL33" s="9"/>
      <c r="AM33" s="13"/>
      <c r="AN33" s="9"/>
    </row>
    <row r="34" spans="2:40" ht="14.5" x14ac:dyDescent="0.35">
      <c r="B34" s="9"/>
      <c r="C34" s="9"/>
      <c r="D34" s="9"/>
      <c r="F34" s="9"/>
      <c r="G34" s="9"/>
      <c r="H34" s="9"/>
      <c r="I34" s="9"/>
      <c r="J34" s="9"/>
      <c r="K34" s="10"/>
      <c r="L34" s="9"/>
      <c r="M34" s="9"/>
      <c r="N34" s="9"/>
      <c r="O34" s="11"/>
      <c r="P34" s="9"/>
      <c r="Q34" s="9"/>
      <c r="R34" s="7"/>
      <c r="S34" s="9"/>
      <c r="T34" s="10"/>
      <c r="U34" s="9"/>
      <c r="V34" s="9"/>
      <c r="W34" s="9"/>
      <c r="X34" s="7"/>
      <c r="Y34" s="7"/>
      <c r="Z34" s="9"/>
      <c r="AA34" s="9"/>
      <c r="AB34" s="7"/>
      <c r="AC34" s="9"/>
      <c r="AD34" s="9"/>
      <c r="AE34" s="9"/>
      <c r="AF34" s="9"/>
      <c r="AG34" s="9"/>
      <c r="AH34" s="14"/>
      <c r="AI34" s="9"/>
      <c r="AJ34" s="9"/>
      <c r="AK34" s="9"/>
      <c r="AL34" s="9"/>
      <c r="AM34" s="9"/>
      <c r="AN34" s="9"/>
    </row>
    <row r="35" spans="2:40" ht="14.5" x14ac:dyDescent="0.35">
      <c r="B35" s="9"/>
      <c r="C35" s="9"/>
      <c r="D35" s="9"/>
      <c r="F35" s="9"/>
      <c r="G35" s="9"/>
      <c r="H35" s="9"/>
      <c r="I35" s="9"/>
      <c r="J35" s="9"/>
      <c r="K35" s="10"/>
      <c r="L35" s="9"/>
      <c r="M35" s="9"/>
      <c r="N35" s="9"/>
      <c r="O35" s="11"/>
      <c r="P35" s="9"/>
      <c r="Q35" s="9"/>
      <c r="R35" s="7"/>
      <c r="S35" s="9"/>
      <c r="T35" s="9"/>
      <c r="U35" s="9"/>
      <c r="V35" s="9"/>
      <c r="W35" s="9"/>
      <c r="X35" s="7"/>
      <c r="Y35" s="7"/>
      <c r="Z35" s="9"/>
      <c r="AA35" s="9"/>
      <c r="AB35" s="7"/>
      <c r="AC35" s="9"/>
      <c r="AD35" s="9"/>
      <c r="AE35" s="9"/>
      <c r="AF35" s="9"/>
      <c r="AG35" s="9"/>
      <c r="AH35" s="14"/>
      <c r="AI35" s="9"/>
      <c r="AJ35" s="9"/>
      <c r="AK35" s="9"/>
      <c r="AL35" s="9"/>
      <c r="AM35" s="13"/>
      <c r="AN35" s="9"/>
    </row>
    <row r="36" spans="2:40" ht="14.5" x14ac:dyDescent="0.35">
      <c r="B36" s="9"/>
      <c r="C36" s="9"/>
      <c r="D36" s="9"/>
      <c r="F36" s="9"/>
      <c r="G36" s="9"/>
      <c r="H36" s="9"/>
      <c r="I36" s="9"/>
      <c r="J36" s="9"/>
      <c r="K36" s="10"/>
      <c r="L36" s="9"/>
      <c r="M36" s="9"/>
      <c r="N36" s="9"/>
      <c r="O36" s="11"/>
      <c r="P36" s="9"/>
      <c r="Q36" s="9"/>
      <c r="R36" s="7"/>
      <c r="S36" s="9"/>
      <c r="T36" s="10"/>
      <c r="U36" s="9"/>
      <c r="V36" s="9"/>
      <c r="W36" s="9"/>
      <c r="X36" s="7"/>
      <c r="Y36" s="7"/>
      <c r="Z36" s="9"/>
      <c r="AA36" s="9"/>
      <c r="AB36" s="7"/>
      <c r="AC36" s="9"/>
      <c r="AD36" s="9"/>
      <c r="AE36" s="9"/>
      <c r="AF36" s="9"/>
      <c r="AG36" s="9"/>
      <c r="AH36" s="14"/>
      <c r="AI36" s="9"/>
      <c r="AJ36" s="9"/>
      <c r="AK36" s="9"/>
      <c r="AL36" s="9"/>
      <c r="AM36" s="9"/>
      <c r="AN36" s="9"/>
    </row>
    <row r="37" spans="2:40" ht="14.5" x14ac:dyDescent="0.35">
      <c r="B37" s="9"/>
      <c r="C37" s="9"/>
      <c r="D37" s="9"/>
      <c r="F37" s="9"/>
      <c r="G37" s="9"/>
      <c r="H37" s="9"/>
      <c r="I37" s="9"/>
      <c r="J37" s="9"/>
      <c r="K37" s="10"/>
      <c r="L37" s="9"/>
      <c r="M37" s="9"/>
      <c r="N37" s="9"/>
      <c r="O37" s="11"/>
      <c r="P37" s="9"/>
      <c r="Q37" s="9"/>
      <c r="R37" s="7"/>
      <c r="S37" s="9"/>
      <c r="T37" s="10"/>
      <c r="U37" s="9"/>
      <c r="V37" s="9"/>
      <c r="W37" s="9"/>
      <c r="X37" s="7"/>
      <c r="Y37" s="7"/>
      <c r="Z37" s="9"/>
      <c r="AA37" s="9"/>
      <c r="AB37" s="7"/>
      <c r="AC37" s="9"/>
      <c r="AD37" s="9"/>
      <c r="AE37" s="9"/>
      <c r="AF37" s="9"/>
      <c r="AG37" s="9"/>
      <c r="AH37" s="14"/>
      <c r="AI37" s="9"/>
      <c r="AJ37" s="9"/>
      <c r="AK37" s="9"/>
      <c r="AL37" s="9"/>
      <c r="AM37" s="9"/>
      <c r="AN37" s="9"/>
    </row>
    <row r="38" spans="2:40" ht="14.5" x14ac:dyDescent="0.35">
      <c r="B38" s="9"/>
      <c r="C38" s="9"/>
      <c r="D38" s="9"/>
      <c r="F38" s="9"/>
      <c r="G38" s="9"/>
      <c r="H38" s="9"/>
      <c r="I38" s="9"/>
      <c r="J38" s="9"/>
      <c r="K38" s="10"/>
      <c r="L38" s="9"/>
      <c r="M38" s="9"/>
      <c r="N38" s="9"/>
      <c r="O38" s="11"/>
      <c r="P38" s="9"/>
      <c r="Q38" s="9"/>
      <c r="R38" s="7"/>
      <c r="S38" s="9"/>
      <c r="T38" s="9"/>
      <c r="U38" s="9"/>
      <c r="V38" s="9"/>
      <c r="W38" s="9"/>
      <c r="X38" s="7"/>
      <c r="Y38" s="7"/>
      <c r="Z38" s="9"/>
      <c r="AA38" s="9"/>
      <c r="AB38" s="7"/>
      <c r="AC38" s="9"/>
      <c r="AD38" s="9"/>
      <c r="AE38" s="9"/>
      <c r="AF38" s="9"/>
      <c r="AG38" s="9"/>
      <c r="AH38" s="14"/>
      <c r="AI38" s="9"/>
      <c r="AJ38" s="9"/>
      <c r="AK38" s="9"/>
      <c r="AL38" s="9"/>
      <c r="AM38" s="13"/>
      <c r="AN38" s="9"/>
    </row>
    <row r="39" spans="2:40" ht="14.5" x14ac:dyDescent="0.35">
      <c r="B39" s="9"/>
      <c r="C39" s="9"/>
      <c r="D39" s="9"/>
      <c r="F39" s="9"/>
      <c r="G39" s="9"/>
      <c r="H39" s="9"/>
      <c r="I39" s="9"/>
      <c r="J39" s="9"/>
      <c r="K39" s="10"/>
      <c r="L39" s="9"/>
      <c r="M39" s="9"/>
      <c r="N39" s="9"/>
      <c r="O39" s="11"/>
      <c r="P39" s="9"/>
      <c r="Q39" s="9"/>
      <c r="R39" s="7"/>
      <c r="S39" s="9"/>
      <c r="T39" s="10"/>
      <c r="U39" s="9"/>
      <c r="V39" s="9"/>
      <c r="W39" s="10"/>
      <c r="X39" s="7"/>
      <c r="Y39" s="7"/>
      <c r="Z39" s="9"/>
      <c r="AA39" s="9"/>
      <c r="AB39" s="7"/>
      <c r="AC39" s="9"/>
      <c r="AD39" s="9"/>
      <c r="AE39" s="9"/>
      <c r="AF39" s="9"/>
      <c r="AG39" s="9"/>
      <c r="AH39" s="14"/>
      <c r="AI39" s="9"/>
      <c r="AJ39" s="9"/>
      <c r="AK39" s="9"/>
      <c r="AL39" s="9"/>
      <c r="AM39" s="9"/>
      <c r="AN39" s="9"/>
    </row>
    <row r="40" spans="2:40" ht="14.5" x14ac:dyDescent="0.35">
      <c r="B40" s="9"/>
      <c r="C40" s="9"/>
      <c r="D40" s="9"/>
      <c r="F40" s="9"/>
      <c r="G40" s="9"/>
      <c r="H40" s="9"/>
      <c r="I40" s="9"/>
      <c r="J40" s="9"/>
      <c r="K40" s="10"/>
      <c r="L40" s="9"/>
      <c r="M40" s="9"/>
      <c r="N40" s="9"/>
      <c r="O40" s="11"/>
      <c r="P40" s="9"/>
      <c r="Q40" s="9"/>
      <c r="R40" s="7"/>
      <c r="S40" s="9"/>
      <c r="T40" s="10"/>
      <c r="U40" s="9"/>
      <c r="V40" s="9"/>
      <c r="W40" s="10"/>
      <c r="X40" s="7"/>
      <c r="Y40" s="7"/>
      <c r="Z40" s="9"/>
      <c r="AA40" s="9"/>
      <c r="AB40" s="7"/>
      <c r="AC40" s="9"/>
      <c r="AD40" s="9"/>
      <c r="AE40" s="9"/>
      <c r="AF40" s="9"/>
      <c r="AG40" s="9"/>
      <c r="AH40" s="14"/>
      <c r="AI40" s="9"/>
      <c r="AJ40" s="9"/>
      <c r="AK40" s="9"/>
      <c r="AL40" s="9"/>
      <c r="AM40" s="9"/>
      <c r="AN40" s="9"/>
    </row>
    <row r="41" spans="2:40" ht="14.5" x14ac:dyDescent="0.35">
      <c r="B41" s="9"/>
      <c r="C41" s="9"/>
      <c r="D41" s="9"/>
      <c r="F41" s="9"/>
      <c r="G41" s="9"/>
      <c r="H41" s="9"/>
      <c r="I41" s="9"/>
      <c r="J41" s="9"/>
      <c r="K41" s="10"/>
      <c r="L41" s="9"/>
      <c r="M41" s="9"/>
      <c r="N41" s="9"/>
      <c r="O41" s="11"/>
      <c r="P41" s="9"/>
      <c r="Q41" s="9"/>
      <c r="R41" s="7"/>
      <c r="S41" s="9"/>
      <c r="T41" s="9"/>
      <c r="U41" s="9"/>
      <c r="V41" s="9"/>
      <c r="W41" s="9"/>
      <c r="X41" s="7"/>
      <c r="Y41" s="7"/>
      <c r="Z41" s="9"/>
      <c r="AA41" s="9"/>
      <c r="AB41" s="7"/>
      <c r="AC41" s="9"/>
      <c r="AD41" s="9"/>
      <c r="AE41" s="9"/>
      <c r="AF41" s="9"/>
      <c r="AG41" s="9"/>
      <c r="AH41" s="14"/>
      <c r="AI41" s="9"/>
      <c r="AJ41" s="9"/>
      <c r="AK41" s="9"/>
      <c r="AL41" s="9"/>
      <c r="AM41" s="9"/>
      <c r="AN41" s="9"/>
    </row>
    <row r="42" spans="2:40" ht="14.5" x14ac:dyDescent="0.35">
      <c r="B42" s="9"/>
      <c r="C42" s="9"/>
      <c r="D42" s="9"/>
      <c r="F42" s="9"/>
      <c r="G42" s="9"/>
      <c r="H42" s="9"/>
      <c r="I42" s="9"/>
      <c r="J42" s="9"/>
      <c r="K42" s="10"/>
      <c r="L42" s="9"/>
      <c r="M42" s="9"/>
      <c r="N42" s="9"/>
      <c r="O42" s="11"/>
      <c r="P42" s="9"/>
      <c r="Q42" s="9"/>
      <c r="R42" s="7"/>
      <c r="S42" s="9"/>
      <c r="T42" s="10"/>
      <c r="U42" s="9"/>
      <c r="V42" s="9"/>
      <c r="W42" s="10"/>
      <c r="X42" s="7"/>
      <c r="Y42" s="7"/>
      <c r="Z42" s="9"/>
      <c r="AA42" s="9"/>
      <c r="AB42" s="7"/>
      <c r="AC42" s="9"/>
      <c r="AD42" s="9"/>
      <c r="AE42" s="9"/>
      <c r="AF42" s="9"/>
      <c r="AG42" s="9"/>
      <c r="AH42" s="14"/>
      <c r="AI42" s="9"/>
      <c r="AJ42" s="9"/>
      <c r="AK42" s="9"/>
      <c r="AL42" s="9"/>
      <c r="AM42" s="13"/>
      <c r="AN42" s="9"/>
    </row>
    <row r="43" spans="2:40" ht="14.5" x14ac:dyDescent="0.35">
      <c r="B43" s="9"/>
      <c r="C43" s="9"/>
      <c r="D43" s="9"/>
      <c r="F43" s="9"/>
      <c r="G43" s="9"/>
      <c r="H43" s="9"/>
      <c r="I43" s="9"/>
      <c r="J43" s="9"/>
      <c r="K43" s="10"/>
      <c r="L43" s="9"/>
      <c r="M43" s="9"/>
      <c r="N43" s="9"/>
      <c r="O43" s="11"/>
      <c r="P43" s="9"/>
      <c r="Q43" s="9"/>
      <c r="R43" s="7"/>
      <c r="S43" s="9"/>
      <c r="T43" s="10"/>
      <c r="U43" s="9"/>
      <c r="V43" s="9"/>
      <c r="W43" s="10"/>
      <c r="X43" s="7"/>
      <c r="Y43" s="7"/>
      <c r="Z43" s="9"/>
      <c r="AA43" s="9"/>
      <c r="AB43" s="7"/>
      <c r="AC43" s="9"/>
      <c r="AD43" s="9"/>
      <c r="AE43" s="9"/>
      <c r="AF43" s="9"/>
      <c r="AG43" s="9"/>
      <c r="AH43" s="14"/>
      <c r="AI43" s="9"/>
      <c r="AJ43" s="9"/>
      <c r="AK43" s="9"/>
      <c r="AL43" s="9"/>
      <c r="AM43" s="13"/>
      <c r="AN43" s="9"/>
    </row>
    <row r="44" spans="2:40" ht="14.5" x14ac:dyDescent="0.35">
      <c r="B44" s="9"/>
      <c r="C44" s="9"/>
      <c r="D44" s="9"/>
      <c r="F44" s="9"/>
      <c r="G44" s="9"/>
      <c r="H44" s="9"/>
      <c r="I44" s="9"/>
      <c r="J44" s="9"/>
      <c r="K44" s="10"/>
      <c r="L44" s="9"/>
      <c r="M44" s="9"/>
      <c r="N44" s="9"/>
      <c r="O44" s="11"/>
      <c r="P44" s="9"/>
      <c r="Q44" s="9"/>
      <c r="R44" s="7"/>
      <c r="S44" s="9"/>
      <c r="T44" s="9"/>
      <c r="U44" s="9"/>
      <c r="V44" s="9"/>
      <c r="W44" s="9"/>
      <c r="X44" s="7"/>
      <c r="Y44" s="7"/>
      <c r="Z44" s="9"/>
      <c r="AA44" s="9"/>
      <c r="AB44" s="7"/>
      <c r="AC44" s="9"/>
      <c r="AD44" s="9"/>
      <c r="AE44" s="9"/>
      <c r="AF44" s="9"/>
      <c r="AG44" s="9"/>
      <c r="AH44" s="14"/>
      <c r="AI44" s="9"/>
      <c r="AJ44" s="9"/>
      <c r="AK44" s="9"/>
      <c r="AL44" s="9"/>
      <c r="AM44" s="13"/>
      <c r="AN44" s="9"/>
    </row>
    <row r="45" spans="2:40" ht="14.5" x14ac:dyDescent="0.35">
      <c r="B45" s="9"/>
      <c r="C45" s="9"/>
      <c r="D45" s="9"/>
      <c r="F45" s="9"/>
      <c r="G45" s="9"/>
      <c r="H45" s="9"/>
      <c r="I45" s="9"/>
      <c r="J45" s="9"/>
      <c r="K45" s="10"/>
      <c r="L45" s="9"/>
      <c r="M45" s="9"/>
      <c r="N45" s="9"/>
      <c r="O45" s="11"/>
      <c r="P45" s="9"/>
      <c r="Q45" s="9"/>
      <c r="R45" s="7"/>
      <c r="S45" s="9"/>
      <c r="T45" s="10"/>
      <c r="U45" s="9"/>
      <c r="V45" s="9"/>
      <c r="W45" s="10"/>
      <c r="X45" s="7"/>
      <c r="Y45" s="7"/>
      <c r="Z45" s="9"/>
      <c r="AA45" s="9"/>
      <c r="AB45" s="7"/>
      <c r="AC45" s="9"/>
      <c r="AD45" s="9"/>
      <c r="AE45" s="9"/>
      <c r="AF45" s="9"/>
      <c r="AG45" s="9"/>
      <c r="AH45" s="14"/>
      <c r="AI45" s="9"/>
      <c r="AJ45" s="9"/>
      <c r="AK45" s="9"/>
      <c r="AL45" s="9"/>
      <c r="AM45" s="13"/>
      <c r="AN45" s="9"/>
    </row>
    <row r="46" spans="2:40" ht="14.5" x14ac:dyDescent="0.35">
      <c r="B46" s="9"/>
      <c r="C46" s="9"/>
      <c r="D46" s="9"/>
      <c r="F46" s="9"/>
      <c r="G46" s="9"/>
      <c r="H46" s="9"/>
      <c r="I46" s="9"/>
      <c r="J46" s="9"/>
      <c r="K46" s="10"/>
      <c r="L46" s="9"/>
      <c r="M46" s="9"/>
      <c r="N46" s="9"/>
      <c r="O46" s="11"/>
      <c r="P46" s="9"/>
      <c r="Q46" s="9"/>
      <c r="R46" s="7"/>
      <c r="S46" s="9"/>
      <c r="T46" s="10"/>
      <c r="U46" s="9"/>
      <c r="V46" s="9"/>
      <c r="W46" s="10"/>
      <c r="X46" s="7"/>
      <c r="Y46" s="7"/>
      <c r="Z46" s="9"/>
      <c r="AA46" s="9"/>
      <c r="AB46" s="7"/>
      <c r="AC46" s="9"/>
      <c r="AD46" s="9"/>
      <c r="AE46" s="9"/>
      <c r="AF46" s="9"/>
      <c r="AG46" s="9"/>
      <c r="AH46" s="14"/>
      <c r="AI46" s="9"/>
      <c r="AJ46" s="9"/>
      <c r="AK46" s="9"/>
      <c r="AL46" s="9"/>
      <c r="AM46" s="13"/>
      <c r="AN46" s="9"/>
    </row>
    <row r="47" spans="2:40" ht="14.5" x14ac:dyDescent="0.35">
      <c r="F47" s="9"/>
      <c r="G47" s="9"/>
      <c r="H47" s="9"/>
      <c r="I47" s="9"/>
      <c r="J47" s="9"/>
      <c r="K47" s="10"/>
      <c r="P47" s="7"/>
      <c r="R47" s="7"/>
      <c r="X47" s="7"/>
      <c r="Y47" s="7"/>
      <c r="AL47" s="1"/>
    </row>
    <row r="48" spans="2:40" x14ac:dyDescent="0.25">
      <c r="AL48" s="1"/>
    </row>
    <row r="49" spans="38:38" x14ac:dyDescent="0.25">
      <c r="AL49" s="1"/>
    </row>
    <row r="50" spans="38:38" x14ac:dyDescent="0.25">
      <c r="AL50" s="1"/>
    </row>
    <row r="51" spans="38:38" x14ac:dyDescent="0.25">
      <c r="AL51" s="1"/>
    </row>
    <row r="52" spans="38:38" x14ac:dyDescent="0.25">
      <c r="AL52" s="1"/>
    </row>
    <row r="53" spans="38:38" x14ac:dyDescent="0.25">
      <c r="AL53" s="1"/>
    </row>
    <row r="54" spans="38:38" x14ac:dyDescent="0.25">
      <c r="AL54" s="1"/>
    </row>
    <row r="55" spans="38:38" x14ac:dyDescent="0.25">
      <c r="AL55" s="1"/>
    </row>
    <row r="56" spans="38:38" x14ac:dyDescent="0.25">
      <c r="AL56" s="1"/>
    </row>
    <row r="57" spans="38:38" x14ac:dyDescent="0.25">
      <c r="AL57" s="1"/>
    </row>
    <row r="58" spans="38:38" x14ac:dyDescent="0.25">
      <c r="AL58" s="1"/>
    </row>
    <row r="59" spans="38:38" x14ac:dyDescent="0.25">
      <c r="AL59" s="1"/>
    </row>
    <row r="60" spans="38:38" x14ac:dyDescent="0.25">
      <c r="AL60" s="1"/>
    </row>
    <row r="61" spans="38:38" x14ac:dyDescent="0.25">
      <c r="AL61" s="1"/>
    </row>
    <row r="62" spans="38:38" x14ac:dyDescent="0.25">
      <c r="AL62" s="1"/>
    </row>
    <row r="63" spans="38:38" x14ac:dyDescent="0.25">
      <c r="AL63" s="1"/>
    </row>
    <row r="64" spans="38:38" x14ac:dyDescent="0.25">
      <c r="AL64" s="1"/>
    </row>
    <row r="65" spans="38:38" x14ac:dyDescent="0.25">
      <c r="AL65" s="1"/>
    </row>
    <row r="78" spans="38:38" x14ac:dyDescent="0.25">
      <c r="AL78" s="1"/>
    </row>
    <row r="79" spans="38:38" x14ac:dyDescent="0.25">
      <c r="AL79" s="1"/>
    </row>
    <row r="80" spans="38:38" x14ac:dyDescent="0.25">
      <c r="AL80" s="1"/>
    </row>
    <row r="81" spans="38:38" x14ac:dyDescent="0.25">
      <c r="AL81" s="1"/>
    </row>
    <row r="82" spans="38:38" x14ac:dyDescent="0.25">
      <c r="AL82" s="1"/>
    </row>
    <row r="83" spans="38:38" x14ac:dyDescent="0.25">
      <c r="AL83" s="1"/>
    </row>
    <row r="84" spans="38:38" x14ac:dyDescent="0.25">
      <c r="AL84" s="1"/>
    </row>
    <row r="85" spans="38:38" x14ac:dyDescent="0.25">
      <c r="AL85" s="1"/>
    </row>
    <row r="86" spans="38:38" x14ac:dyDescent="0.25">
      <c r="AL86" s="1"/>
    </row>
    <row r="87" spans="38:38" x14ac:dyDescent="0.25">
      <c r="AL87" s="1"/>
    </row>
    <row r="88" spans="38:38" x14ac:dyDescent="0.25">
      <c r="AL88" s="1"/>
    </row>
    <row r="89" spans="38:38" x14ac:dyDescent="0.25">
      <c r="AL89" s="1"/>
    </row>
    <row r="96" spans="38:38" x14ac:dyDescent="0.25">
      <c r="AL96" s="1"/>
    </row>
    <row r="97" spans="38:38" x14ac:dyDescent="0.25">
      <c r="AL97" s="1"/>
    </row>
    <row r="98" spans="38:38" x14ac:dyDescent="0.25">
      <c r="AL98" s="1"/>
    </row>
    <row r="104" spans="38:38" x14ac:dyDescent="0.25">
      <c r="AL104" s="1"/>
    </row>
    <row r="105" spans="38:38" x14ac:dyDescent="0.25">
      <c r="AL105" s="1"/>
    </row>
    <row r="106" spans="38:38" x14ac:dyDescent="0.25">
      <c r="AL106" s="1"/>
    </row>
    <row r="107" spans="38:38" x14ac:dyDescent="0.25">
      <c r="AL107" s="1"/>
    </row>
  </sheetData>
  <autoFilter ref="A4:AX4" xr:uid="{00000000-0009-0000-0000-000003000000}">
    <sortState xmlns:xlrd2="http://schemas.microsoft.com/office/spreadsheetml/2017/richdata2" ref="A5:AX46">
      <sortCondition ref="E4"/>
    </sortState>
  </autoFilter>
  <mergeCells count="3">
    <mergeCell ref="B3:W3"/>
    <mergeCell ref="AA3:AN3"/>
    <mergeCell ref="AR3:A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Nederlands</vt:lpstr>
      <vt:lpstr>Blad2</vt:lpstr>
      <vt:lpstr>français</vt:lpstr>
      <vt:lpstr>Blad4</vt:lpstr>
      <vt:lpstr>français!Print_Area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Sofie Wens</cp:lastModifiedBy>
  <cp:lastPrinted>2019-04-03T13:14:16Z</cp:lastPrinted>
  <dcterms:created xsi:type="dcterms:W3CDTF">2018-04-13T09:50:30Z</dcterms:created>
  <dcterms:modified xsi:type="dcterms:W3CDTF">2024-05-24T16:20:43Z</dcterms:modified>
</cp:coreProperties>
</file>