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2\Bosch\Solar\Flanders\"/>
    </mc:Choice>
  </mc:AlternateContent>
  <xr:revisionPtr revIDLastSave="0" documentId="13_ncr:1_{D5A15812-61D7-41CB-8269-76D689D14FB2}" xr6:coauthVersionLast="47" xr6:coauthVersionMax="47" xr10:uidLastSave="{00000000-0000-0000-0000-000000000000}"/>
  <workbookProtection workbookAlgorithmName="SHA-512" workbookHashValue="tfHJnY8lGqjPPnAr36PR+3qHrPJS+935qXHpP4u0cQ0+YymgLFXBJXhoF6aRKtixo9oQHN2iGj+NAMR6R+wpFg==" workbookSaltValue="aU5tyT1yS+sqH9HD5OL/xA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</sheets>
  <definedNames>
    <definedName name="_xlnm._FilterDatabase" localSheetId="1" hidden="1">Blad2!$A$4:$AX$4</definedName>
    <definedName name="_xlnm.Print_Area" localSheetId="0">Nederlands!$A$1:$Q$39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R16" i="1" l="1"/>
  <c r="N37" i="1" l="1"/>
  <c r="K36" i="1"/>
  <c r="K35" i="1"/>
  <c r="K34" i="1"/>
  <c r="K31" i="1"/>
  <c r="K21" i="1"/>
  <c r="N21" i="1" s="1"/>
  <c r="K23" i="1"/>
  <c r="N23" i="1" s="1"/>
  <c r="K28" i="1"/>
  <c r="K27" i="1"/>
  <c r="K26" i="1"/>
  <c r="N26" i="1" s="1"/>
  <c r="K25" i="1"/>
  <c r="K24" i="1"/>
  <c r="K22" i="1"/>
  <c r="K20" i="1"/>
  <c r="K19" i="1"/>
  <c r="N19" i="1" s="1"/>
  <c r="K18" i="1"/>
  <c r="K17" i="1"/>
  <c r="K13" i="1"/>
</calcChain>
</file>

<file path=xl/sharedStrings.xml><?xml version="1.0" encoding="utf-8"?>
<sst xmlns="http://schemas.openxmlformats.org/spreadsheetml/2006/main" count="141" uniqueCount="63">
  <si>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</si>
  <si>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</si>
  <si>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</si>
  <si>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</si>
  <si>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</si>
  <si>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</si>
  <si>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</si>
  <si>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</si>
  <si>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</si>
  <si>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</si>
  <si>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</si>
  <si>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</si>
  <si>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</si>
  <si>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</si>
  <si>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</si>
  <si>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</si>
  <si>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</si>
  <si>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</si>
  <si>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</si>
  <si>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</si>
  <si>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</si>
  <si>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</si>
  <si>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</si>
  <si>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</si>
  <si>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</si>
  <si>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</si>
  <si>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</si>
  <si>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</si>
  <si>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</si>
  <si>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</si>
  <si>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</si>
  <si>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</si>
  <si>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</si>
  <si>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</si>
  <si>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</si>
  <si>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</si>
  <si>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</si>
  <si>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</si>
  <si>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</si>
  <si>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</si>
  <si>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</si>
  <si>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</si>
  <si>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</si>
  <si>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</si>
  <si>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</si>
  <si>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</si>
  <si>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</si>
  <si>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</si>
  <si>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</si>
  <si>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</si>
  <si>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</si>
  <si>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</si>
  <si>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</si>
  <si>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</si>
  <si>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</si>
  <si>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</si>
  <si>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</si>
  <si>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</si>
  <si>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</si>
  <si>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</si>
  <si>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</si>
  <si>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</si>
  <si>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Dit stavingscertificaat is geldig vanaf 01/01/2022.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</si>
</sst>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27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3"/>
  <sheetViews>
    <sheetView tabSelected="1" view="pageBreakPreview" zoomScaleNormal="115" zoomScaleSheetLayoutView="100" zoomScalePageLayoutView="115" workbookViewId="0">
      <selection activeCell="K16" sqref="K16:Q16"/>
    </sheetView>
  </sheetViews>
  <sheetFormatPr defaultColWidth="0" defaultRowHeight="12.5" zeroHeight="1" x14ac:dyDescent="0.25"/>
  <cols>
    <col min="1" max="17" width="5.1796875" style="24" customWidth="1"/>
    <col min="18" max="18" width="44.453125" style="24" customWidth="1"/>
    <col min="19" max="20" width="5" style="24" hidden="1" customWidth="1"/>
    <col min="21" max="16382" width="9" style="24" hidden="1"/>
    <col min="16383" max="16383" width="6.7265625" style="24" hidden="1" customWidth="1"/>
    <col min="16384" max="16384" width="16.54296875" style="24" hidden="1" customWidth="1"/>
  </cols>
  <sheetData>
    <row r="1" spans="1:25" ht="16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25" ht="13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3"/>
    </row>
    <row r="3" spans="1:25" ht="13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25" ht="13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5" ht="13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3"/>
    </row>
    <row r="6" spans="1:25" ht="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3"/>
    </row>
    <row r="7" spans="1:25" ht="13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/>
    </row>
    <row r="8" spans="1:25" ht="13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1:25" ht="14.15" customHeight="1" x14ac:dyDescent="0.25">
      <c r="A9" s="35" t="s">
        <v>46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23"/>
    </row>
    <row r="10" spans="1:25" ht="14.15" customHeight="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23"/>
    </row>
    <row r="11" spans="1:25" ht="14.15" customHeight="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8"/>
    </row>
    <row r="12" spans="1:25" ht="14.15" customHeight="1" x14ac:dyDescent="0.25">
      <c r="A12" s="35" t="s">
        <v>62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20"/>
      <c r="R12" s="8"/>
    </row>
    <row r="13" spans="1:25" ht="14.15" customHeight="1" x14ac:dyDescent="0.25">
      <c r="A13" s="22"/>
      <c r="B13" s="17" t="s">
        <v>41</v>
      </c>
      <c r="C13" s="25"/>
      <c r="D13" s="25"/>
      <c r="E13" s="25"/>
      <c r="F13" s="25"/>
      <c r="G13" s="25"/>
      <c r="H13" s="18"/>
      <c r="I13" s="25"/>
      <c r="J13" s="25"/>
      <c r="K13" s="31" t="str">
        <f>IFERROR(VLOOKUP($K$16,Blad2!$A$6:$Y$151,3,),"")</f>
        <v/>
      </c>
      <c r="L13" s="31"/>
      <c r="M13" s="31"/>
      <c r="N13" s="31"/>
      <c r="O13" s="31"/>
      <c r="P13" s="31"/>
      <c r="Q13" s="31"/>
      <c r="R13" s="23"/>
    </row>
    <row r="14" spans="1:25" ht="14.15" customHeight="1" x14ac:dyDescent="0.25">
      <c r="A14" s="22"/>
      <c r="B14" s="17"/>
      <c r="C14" s="25"/>
      <c r="D14" s="25"/>
      <c r="E14" s="25"/>
      <c r="F14" s="18"/>
      <c r="G14" s="25"/>
      <c r="H14" s="25"/>
      <c r="I14" s="25"/>
      <c r="J14" s="25"/>
      <c r="K14" s="31"/>
      <c r="L14" s="31"/>
      <c r="M14" s="31"/>
      <c r="N14" s="31"/>
      <c r="O14" s="31"/>
      <c r="P14" s="31"/>
      <c r="Q14" s="31"/>
      <c r="R14" s="23"/>
    </row>
    <row r="15" spans="1:25" ht="14.15" customHeight="1" x14ac:dyDescent="0.25">
      <c r="A15" s="18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25" ht="14.15" customHeight="1" x14ac:dyDescent="0.25">
      <c r="A16" s="22"/>
      <c r="B16" s="17" t="s">
        <v>11</v>
      </c>
      <c r="C16" s="25"/>
      <c r="D16" s="25"/>
      <c r="E16" s="25"/>
      <c r="F16" s="25"/>
      <c r="G16" s="25"/>
      <c r="H16" s="25"/>
      <c r="I16" s="18"/>
      <c r="J16" s="25"/>
      <c r="K16" s="34" t="s">
        <v>24</v>
      </c>
      <c r="L16" s="34"/>
      <c r="M16" s="34"/>
      <c r="N16" s="34"/>
      <c r="O16" s="34"/>
      <c r="P16" s="34"/>
      <c r="Q16" s="34"/>
      <c r="R16" s="29" t="str">
        <f>IF(OR(K16="Selecteer hier uw type zonnepaneel",K16=""),"","   &lt;======  Selecteer hier uw type zonnepaneel")</f>
        <v/>
      </c>
      <c r="S16" s="29"/>
      <c r="T16" s="29"/>
      <c r="U16" s="29"/>
      <c r="V16" s="29"/>
      <c r="W16" s="29"/>
      <c r="X16" s="29"/>
      <c r="Y16" s="29"/>
    </row>
    <row r="17" spans="1:18" ht="14.15" customHeight="1" x14ac:dyDescent="0.25">
      <c r="A17" s="22"/>
      <c r="B17" s="17" t="s">
        <v>43</v>
      </c>
      <c r="C17" s="25"/>
      <c r="D17" s="25"/>
      <c r="E17" s="25"/>
      <c r="F17" s="25"/>
      <c r="G17" s="25"/>
      <c r="H17" s="25"/>
      <c r="I17" s="18"/>
      <c r="J17" s="25"/>
      <c r="K17" s="21" t="str">
        <f>IFERROR(VLOOKUP($K$16,Blad2!$A$6:$Y$151,4,),"")</f>
        <v/>
      </c>
      <c r="L17" s="19"/>
      <c r="M17" s="19"/>
      <c r="N17" s="19"/>
      <c r="O17" s="19"/>
      <c r="P17" s="19"/>
      <c r="Q17" s="19"/>
      <c r="R17" s="19"/>
    </row>
    <row r="18" spans="1:18" ht="14.15" customHeight="1" x14ac:dyDescent="0.25">
      <c r="A18" s="22"/>
      <c r="B18" s="17" t="s">
        <v>44</v>
      </c>
      <c r="C18" s="25"/>
      <c r="D18" s="25"/>
      <c r="E18" s="25"/>
      <c r="F18" s="25"/>
      <c r="G18" s="25"/>
      <c r="H18" s="18"/>
      <c r="I18" s="25"/>
      <c r="J18" s="25"/>
      <c r="K18" s="21" t="str">
        <f>IFERROR(VLOOKUP($K$16,Blad2!$A$6:$Y$151,5,),"")</f>
        <v/>
      </c>
      <c r="L18" s="22"/>
      <c r="M18" s="22"/>
      <c r="N18" s="22"/>
      <c r="O18" s="22"/>
      <c r="P18" s="22"/>
      <c r="Q18" s="22"/>
      <c r="R18" s="22"/>
    </row>
    <row r="19" spans="1:18" ht="14.15" customHeight="1" x14ac:dyDescent="0.25">
      <c r="A19" s="22"/>
      <c r="B19" s="17" t="s">
        <v>47</v>
      </c>
      <c r="C19" s="25"/>
      <c r="D19" s="25"/>
      <c r="E19" s="25"/>
      <c r="F19" s="25"/>
      <c r="G19" s="25"/>
      <c r="H19" s="18"/>
      <c r="I19" s="25"/>
      <c r="J19" s="25"/>
      <c r="K19" s="33" t="str">
        <f>IFERROR(VLOOKUP($K$16,Blad2!$A$6:$Y$151,6,),"")</f>
        <v/>
      </c>
      <c r="L19" s="33"/>
      <c r="M19" s="33"/>
      <c r="N19" s="29" t="str">
        <f>IF(K19="","","%")</f>
        <v/>
      </c>
      <c r="O19" s="29"/>
      <c r="P19" s="29"/>
      <c r="Q19" s="21"/>
      <c r="R19" s="27"/>
    </row>
    <row r="20" spans="1:18" ht="14.15" customHeight="1" x14ac:dyDescent="0.25">
      <c r="A20" s="22"/>
      <c r="B20" s="17" t="s">
        <v>48</v>
      </c>
      <c r="C20" s="25"/>
      <c r="D20" s="25"/>
      <c r="E20" s="25"/>
      <c r="F20" s="25"/>
      <c r="G20" s="25"/>
      <c r="H20" s="18"/>
      <c r="I20" s="25"/>
      <c r="J20" s="25"/>
      <c r="K20" s="29" t="str">
        <f>IFERROR(VLOOKUP($K$16,Blad2!$A$6:$Y$151,7,),"")</f>
        <v/>
      </c>
      <c r="L20" s="29"/>
      <c r="M20" s="29"/>
      <c r="N20" s="29"/>
      <c r="O20" s="29"/>
      <c r="P20" s="29"/>
      <c r="Q20" s="29"/>
      <c r="R20" s="23"/>
    </row>
    <row r="21" spans="1:18" ht="14.15" customHeight="1" x14ac:dyDescent="0.25">
      <c r="A21" s="22"/>
      <c r="B21" s="17" t="s">
        <v>49</v>
      </c>
      <c r="C21" s="25"/>
      <c r="D21" s="25"/>
      <c r="E21" s="25"/>
      <c r="F21" s="18"/>
      <c r="G21" s="25"/>
      <c r="H21" s="25"/>
      <c r="I21" s="25"/>
      <c r="J21" s="25"/>
      <c r="K21" s="29" t="str">
        <f>IFERROR(VLOOKUP($K$16,Blad2!$A$6:$Y$151,8,),"")</f>
        <v/>
      </c>
      <c r="L21" s="29"/>
      <c r="M21" s="29"/>
      <c r="N21" s="29" t="str">
        <f>IF(K21="","","W/m²K")</f>
        <v/>
      </c>
      <c r="O21" s="29"/>
      <c r="P21" s="29"/>
      <c r="Q21" s="21"/>
      <c r="R21" s="23"/>
    </row>
    <row r="22" spans="1:18" ht="14.15" customHeight="1" x14ac:dyDescent="0.25">
      <c r="A22" s="22"/>
      <c r="B22" s="17" t="s">
        <v>50</v>
      </c>
      <c r="C22" s="25"/>
      <c r="D22" s="25"/>
      <c r="E22" s="25"/>
      <c r="F22" s="25"/>
      <c r="G22" s="25"/>
      <c r="H22" s="18"/>
      <c r="I22" s="25"/>
      <c r="J22" s="25"/>
      <c r="K22" s="29" t="str">
        <f>IFERROR(VLOOKUP($K$16,Blad2!$A$6:$Y$151,9,),"")</f>
        <v/>
      </c>
      <c r="L22" s="29"/>
      <c r="M22" s="29"/>
      <c r="N22" s="29"/>
      <c r="O22" s="29"/>
      <c r="P22" s="29"/>
      <c r="Q22" s="29"/>
      <c r="R22" s="23"/>
    </row>
    <row r="23" spans="1:18" ht="14.15" customHeight="1" x14ac:dyDescent="0.25">
      <c r="A23" s="22"/>
      <c r="B23" s="17" t="s">
        <v>51</v>
      </c>
      <c r="C23" s="25"/>
      <c r="D23" s="25"/>
      <c r="E23" s="25"/>
      <c r="F23" s="18"/>
      <c r="G23" s="25"/>
      <c r="H23" s="25"/>
      <c r="I23" s="25"/>
      <c r="J23" s="25"/>
      <c r="K23" s="29" t="str">
        <f>IFERROR(VLOOKUP($K$16,Blad2!$A$6:$Y$151,10,),"")</f>
        <v/>
      </c>
      <c r="L23" s="29"/>
      <c r="M23" s="29"/>
      <c r="N23" s="29" t="str">
        <f>IF(K23="","","W/m²K")</f>
        <v/>
      </c>
      <c r="O23" s="29"/>
      <c r="P23" s="29"/>
      <c r="Q23" s="21"/>
      <c r="R23" s="23"/>
    </row>
    <row r="24" spans="1:18" ht="14.15" customHeight="1" x14ac:dyDescent="0.25">
      <c r="A24" s="22"/>
      <c r="B24" s="17" t="s">
        <v>52</v>
      </c>
      <c r="C24" s="25"/>
      <c r="D24" s="25"/>
      <c r="E24" s="25"/>
      <c r="F24" s="25"/>
      <c r="G24" s="25"/>
      <c r="H24" s="18"/>
      <c r="I24" s="25"/>
      <c r="J24" s="25"/>
      <c r="K24" s="29" t="str">
        <f>IFERROR(VLOOKUP($K$16,Blad2!$A$6:$Y$151,11,),"")</f>
        <v/>
      </c>
      <c r="L24" s="29"/>
      <c r="M24" s="29"/>
      <c r="N24" s="29"/>
      <c r="O24" s="29"/>
      <c r="P24" s="29"/>
      <c r="Q24" s="29"/>
      <c r="R24" s="23"/>
    </row>
    <row r="25" spans="1:18" ht="14.15" customHeight="1" x14ac:dyDescent="0.25">
      <c r="A25" s="22"/>
      <c r="B25" s="17" t="s">
        <v>53</v>
      </c>
      <c r="C25" s="25"/>
      <c r="D25" s="25"/>
      <c r="E25" s="25"/>
      <c r="F25" s="18"/>
      <c r="G25" s="25"/>
      <c r="H25" s="25"/>
      <c r="I25" s="25"/>
      <c r="J25" s="25"/>
      <c r="K25" s="29" t="str">
        <f>IFERROR(VLOOKUP($K$16,Blad2!$A$6:$Y$151,12,),"")</f>
        <v/>
      </c>
      <c r="L25" s="29"/>
      <c r="M25" s="29"/>
      <c r="N25" s="29"/>
      <c r="O25" s="29"/>
      <c r="P25" s="29"/>
      <c r="Q25" s="29"/>
      <c r="R25" s="23"/>
    </row>
    <row r="26" spans="1:18" ht="14.15" customHeight="1" x14ac:dyDescent="0.25">
      <c r="A26" s="22"/>
      <c r="B26" s="17" t="s">
        <v>54</v>
      </c>
      <c r="C26" s="25"/>
      <c r="D26" s="25"/>
      <c r="E26" s="25"/>
      <c r="F26" s="25"/>
      <c r="G26" s="25"/>
      <c r="H26" s="18"/>
      <c r="I26" s="25"/>
      <c r="J26" s="25"/>
      <c r="K26" s="29" t="str">
        <f>IFERROR(VLOOKUP($K$16,Blad2!$A$6:$Y$151,13,),"")</f>
        <v/>
      </c>
      <c r="L26" s="29"/>
      <c r="M26" s="29"/>
      <c r="N26" s="29" t="str">
        <f>IF(K26="","","m²")</f>
        <v/>
      </c>
      <c r="O26" s="29"/>
      <c r="P26" s="29"/>
      <c r="Q26" s="21"/>
      <c r="R26" s="23"/>
    </row>
    <row r="27" spans="1:18" ht="14.15" customHeight="1" x14ac:dyDescent="0.25">
      <c r="A27" s="22"/>
      <c r="B27" s="17" t="s">
        <v>55</v>
      </c>
      <c r="C27" s="25"/>
      <c r="D27" s="25"/>
      <c r="E27" s="25"/>
      <c r="F27" s="18"/>
      <c r="G27" s="25"/>
      <c r="H27" s="25"/>
      <c r="I27" s="25"/>
      <c r="J27" s="25"/>
      <c r="K27" s="29" t="str">
        <f>IFERROR(VLOOKUP($K$16,Blad2!$A$6:$Y$151,14,),"")</f>
        <v/>
      </c>
      <c r="L27" s="29"/>
      <c r="M27" s="29"/>
      <c r="N27" s="29"/>
      <c r="O27" s="29"/>
      <c r="P27" s="29"/>
      <c r="Q27" s="29"/>
      <c r="R27" s="23"/>
    </row>
    <row r="28" spans="1:18" ht="14.15" customHeight="1" x14ac:dyDescent="0.25">
      <c r="A28" s="22"/>
      <c r="B28" s="17" t="s">
        <v>56</v>
      </c>
      <c r="C28" s="25"/>
      <c r="D28" s="25"/>
      <c r="E28" s="25"/>
      <c r="F28" s="18"/>
      <c r="G28" s="25"/>
      <c r="H28" s="25"/>
      <c r="I28" s="25"/>
      <c r="J28" s="25"/>
      <c r="K28" s="29" t="str">
        <f>IFERROR(VLOOKUP($K$16,Blad2!$A$6:$Y$151,15,),"")</f>
        <v/>
      </c>
      <c r="L28" s="29"/>
      <c r="M28" s="29"/>
      <c r="N28" s="29"/>
      <c r="O28" s="29"/>
      <c r="P28" s="29"/>
      <c r="Q28" s="29"/>
      <c r="R28" s="23"/>
    </row>
    <row r="29" spans="1:18" ht="14.15" customHeight="1" x14ac:dyDescent="0.25">
      <c r="A29" s="22"/>
      <c r="B29" s="17"/>
      <c r="C29" s="25"/>
      <c r="D29" s="25"/>
      <c r="E29" s="25"/>
      <c r="F29" s="18"/>
      <c r="G29" s="25"/>
      <c r="H29" s="25"/>
      <c r="I29" s="25"/>
      <c r="J29" s="25"/>
      <c r="K29" s="25"/>
      <c r="L29" s="25"/>
      <c r="M29" s="25"/>
      <c r="N29" s="25"/>
      <c r="O29" s="22"/>
      <c r="P29" s="22"/>
      <c r="Q29" s="22"/>
      <c r="R29" s="22"/>
    </row>
    <row r="30" spans="1:18" ht="14.15" customHeight="1" x14ac:dyDescent="0.25">
      <c r="A30" s="18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18" ht="14.15" customHeight="1" x14ac:dyDescent="0.25">
      <c r="A31" s="22"/>
      <c r="B31" s="17" t="s">
        <v>57</v>
      </c>
      <c r="C31" s="25"/>
      <c r="D31" s="25"/>
      <c r="E31" s="25"/>
      <c r="F31" s="18"/>
      <c r="G31" s="25"/>
      <c r="H31" s="25"/>
      <c r="I31" s="25"/>
      <c r="J31" s="25"/>
      <c r="K31" s="29" t="str">
        <f>IFERROR(VLOOKUP($K$16,Blad2!$A$6:$Y$151,16,),"")</f>
        <v/>
      </c>
      <c r="L31" s="29"/>
      <c r="M31" s="29"/>
      <c r="N31" s="29"/>
      <c r="O31" s="29"/>
      <c r="P31" s="29"/>
      <c r="Q31" s="29"/>
      <c r="R31" s="23"/>
    </row>
    <row r="32" spans="1:18" ht="14.15" customHeight="1" x14ac:dyDescent="0.25">
      <c r="A32" s="22"/>
      <c r="B32" s="17"/>
      <c r="C32" s="25"/>
      <c r="D32" s="25"/>
      <c r="E32" s="25"/>
      <c r="F32" s="18"/>
      <c r="G32" s="25"/>
      <c r="H32" s="25"/>
      <c r="I32" s="25"/>
      <c r="J32" s="25"/>
      <c r="K32" s="25"/>
      <c r="L32" s="25"/>
      <c r="M32" s="25"/>
      <c r="N32" s="25"/>
      <c r="O32" s="22"/>
      <c r="P32" s="22"/>
      <c r="Q32" s="22"/>
      <c r="R32" s="22"/>
    </row>
    <row r="33" spans="1:18" ht="14.15" customHeight="1" x14ac:dyDescent="0.25">
      <c r="A33" s="18" t="s">
        <v>45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4.15" customHeight="1" x14ac:dyDescent="0.25">
      <c r="A34" s="22"/>
      <c r="B34" s="17" t="s">
        <v>59</v>
      </c>
      <c r="C34" s="25"/>
      <c r="D34" s="25"/>
      <c r="E34" s="25"/>
      <c r="F34" s="18"/>
      <c r="G34" s="25"/>
      <c r="H34" s="25"/>
      <c r="I34" s="25"/>
      <c r="J34" s="25"/>
      <c r="K34" s="29" t="str">
        <f>IFERROR(VLOOKUP($K$16,Blad2!$A$6:$Y$151,18,),"")</f>
        <v/>
      </c>
      <c r="L34" s="29"/>
      <c r="M34" s="29"/>
      <c r="N34" s="29"/>
      <c r="O34" s="29"/>
      <c r="P34" s="29"/>
      <c r="Q34" s="29"/>
      <c r="R34" s="23"/>
    </row>
    <row r="35" spans="1:18" ht="14.15" customHeight="1" x14ac:dyDescent="0.25">
      <c r="A35" s="22"/>
      <c r="B35" s="17" t="s">
        <v>2</v>
      </c>
      <c r="C35" s="25"/>
      <c r="D35" s="25"/>
      <c r="E35" s="18"/>
      <c r="F35" s="25"/>
      <c r="G35" s="25"/>
      <c r="H35" s="25"/>
      <c r="I35" s="25"/>
      <c r="J35" s="25"/>
      <c r="K35" s="29" t="str">
        <f>IFERROR(VLOOKUP($K$16,Blad2!$A$6:$Y$151,19,),"")</f>
        <v/>
      </c>
      <c r="L35" s="29"/>
      <c r="M35" s="29"/>
      <c r="N35" s="29"/>
      <c r="O35" s="29"/>
      <c r="P35" s="29"/>
      <c r="Q35" s="29"/>
      <c r="R35" s="23"/>
    </row>
    <row r="36" spans="1:18" ht="14.15" customHeight="1" x14ac:dyDescent="0.25">
      <c r="A36" s="22"/>
      <c r="B36" s="17" t="s">
        <v>11</v>
      </c>
      <c r="C36" s="25"/>
      <c r="D36" s="25"/>
      <c r="E36" s="25"/>
      <c r="F36" s="25"/>
      <c r="G36" s="18"/>
      <c r="H36" s="25"/>
      <c r="I36" s="25"/>
      <c r="J36" s="25"/>
      <c r="K36" s="29" t="str">
        <f>IFERROR(VLOOKUP($K$16,Blad2!$A$6:$Y$151,15,),"")</f>
        <v/>
      </c>
      <c r="L36" s="29"/>
      <c r="M36" s="29"/>
      <c r="N36" s="29"/>
      <c r="O36" s="29"/>
      <c r="P36" s="29"/>
      <c r="Q36" s="29"/>
      <c r="R36" s="23"/>
    </row>
    <row r="37" spans="1:18" ht="14.15" customHeight="1" x14ac:dyDescent="0.25">
      <c r="A37" s="22"/>
      <c r="B37" s="17" t="s">
        <v>3</v>
      </c>
      <c r="C37" s="25"/>
      <c r="D37" s="25"/>
      <c r="E37" s="25"/>
      <c r="F37" s="18"/>
      <c r="G37" s="25"/>
      <c r="H37" s="25"/>
      <c r="I37" s="25"/>
      <c r="J37" s="25"/>
      <c r="K37" s="29" t="str">
        <f>IFERROR(VLOOKUP($K$16,Blad2!$A$6:$Y$151,20,),"")</f>
        <v/>
      </c>
      <c r="L37" s="29"/>
      <c r="M37" s="29"/>
      <c r="N37" s="29" t="str">
        <f>IF(K37="","","W")</f>
        <v/>
      </c>
      <c r="O37" s="29"/>
      <c r="P37" s="29"/>
      <c r="Q37" s="21"/>
      <c r="R37" s="23"/>
    </row>
    <row r="38" spans="1:18" ht="12.75" customHeight="1" x14ac:dyDescent="0.25">
      <c r="A38" s="22"/>
      <c r="B38" s="17"/>
      <c r="C38" s="25"/>
      <c r="D38" s="25"/>
      <c r="E38" s="25"/>
      <c r="F38" s="25"/>
      <c r="G38" s="25"/>
      <c r="H38" s="25"/>
      <c r="I38" s="25"/>
      <c r="J38" s="25"/>
      <c r="K38" s="30"/>
      <c r="L38" s="30"/>
      <c r="M38" s="30"/>
      <c r="N38" s="30"/>
      <c r="O38" s="30"/>
      <c r="P38" s="30"/>
      <c r="Q38" s="30"/>
      <c r="R38" s="30"/>
    </row>
    <row r="39" spans="1:18" ht="12.75" customHeight="1" x14ac:dyDescent="0.25">
      <c r="A39" s="22"/>
      <c r="B39" s="17"/>
      <c r="C39" s="25"/>
      <c r="D39" s="25"/>
      <c r="E39" s="25"/>
      <c r="F39" s="25"/>
      <c r="G39" s="25"/>
      <c r="H39" s="25"/>
      <c r="I39" s="25"/>
      <c r="J39" s="25"/>
      <c r="K39" s="30"/>
      <c r="L39" s="30"/>
      <c r="M39" s="30"/>
      <c r="N39" s="30"/>
      <c r="O39" s="30"/>
      <c r="P39" s="30"/>
      <c r="Q39" s="30"/>
      <c r="R39" s="30"/>
    </row>
    <row r="40" spans="1:18" ht="12.75" hidden="1" customHeight="1" x14ac:dyDescent="0.25">
      <c r="A40" s="22"/>
      <c r="B40" s="17"/>
      <c r="C40" s="25"/>
      <c r="D40" s="18"/>
      <c r="E40" s="25"/>
      <c r="F40" s="25"/>
      <c r="G40" s="25"/>
      <c r="H40" s="25"/>
      <c r="I40" s="25"/>
      <c r="J40" s="25"/>
      <c r="K40" s="29"/>
      <c r="L40" s="29"/>
      <c r="M40" s="29"/>
      <c r="N40" s="29"/>
      <c r="O40" s="29"/>
      <c r="P40" s="29"/>
      <c r="Q40" s="29"/>
      <c r="R40" s="29"/>
    </row>
    <row r="41" spans="1:18" ht="12.75" hidden="1" customHeight="1" x14ac:dyDescent="0.25">
      <c r="A41" s="22"/>
      <c r="B41" s="17"/>
      <c r="C41" s="25"/>
      <c r="D41" s="18"/>
      <c r="E41" s="25"/>
      <c r="F41" s="25"/>
      <c r="G41" s="25"/>
      <c r="H41" s="25"/>
      <c r="I41" s="25"/>
      <c r="J41" s="25"/>
      <c r="K41" s="29"/>
      <c r="L41" s="29"/>
      <c r="M41" s="29"/>
      <c r="N41" s="29"/>
      <c r="O41" s="29"/>
      <c r="P41" s="29"/>
      <c r="Q41" s="29"/>
      <c r="R41" s="29"/>
    </row>
    <row r="42" spans="1:18" ht="9" hidden="1" customHeight="1" x14ac:dyDescent="0.25">
      <c r="A42" s="22"/>
      <c r="B42" s="17"/>
      <c r="C42" s="25"/>
      <c r="D42" s="18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2"/>
      <c r="P42" s="22"/>
      <c r="Q42" s="22"/>
      <c r="R42" s="22"/>
    </row>
    <row r="43" spans="1:18" ht="17.25" hidden="1" customHeight="1" x14ac:dyDescent="0.25">
      <c r="A43" s="1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2"/>
      <c r="P43" s="22"/>
      <c r="Q43" s="22"/>
      <c r="R43" s="22"/>
    </row>
    <row r="44" spans="1:18" ht="12.75" hidden="1" customHeight="1" x14ac:dyDescent="0.25">
      <c r="A44" s="22"/>
      <c r="B44" s="17"/>
      <c r="C44" s="25"/>
      <c r="D44" s="25"/>
      <c r="E44" s="25"/>
      <c r="F44" s="25"/>
      <c r="G44" s="25"/>
      <c r="H44" s="25"/>
      <c r="I44" s="25"/>
      <c r="J44" s="25"/>
      <c r="K44" s="29"/>
      <c r="L44" s="29"/>
      <c r="M44" s="29"/>
      <c r="N44" s="29"/>
      <c r="O44" s="29"/>
      <c r="P44" s="29"/>
      <c r="Q44" s="29"/>
      <c r="R44" s="29"/>
    </row>
    <row r="45" spans="1:18" ht="12.75" hidden="1" customHeight="1" x14ac:dyDescent="0.25">
      <c r="A45" s="22"/>
      <c r="B45" s="17"/>
      <c r="C45" s="22"/>
      <c r="D45" s="25"/>
      <c r="E45" s="25"/>
      <c r="F45" s="25"/>
      <c r="G45" s="25"/>
      <c r="H45" s="18"/>
      <c r="I45" s="25"/>
      <c r="J45" s="25"/>
      <c r="K45" s="29"/>
      <c r="L45" s="29"/>
      <c r="M45" s="29"/>
      <c r="N45" s="29"/>
      <c r="O45" s="29"/>
      <c r="P45" s="29"/>
      <c r="Q45" s="29"/>
      <c r="R45" s="29"/>
    </row>
    <row r="46" spans="1:18" ht="12.75" hidden="1" customHeight="1" x14ac:dyDescent="0.25">
      <c r="A46" s="22"/>
      <c r="B46" s="17"/>
      <c r="C46" s="25"/>
      <c r="D46" s="25"/>
      <c r="E46" s="25"/>
      <c r="F46" s="25"/>
      <c r="G46" s="18"/>
      <c r="H46" s="25"/>
      <c r="I46" s="25"/>
      <c r="J46" s="25"/>
      <c r="K46" s="29"/>
      <c r="L46" s="29"/>
      <c r="M46" s="29"/>
      <c r="N46" s="29"/>
      <c r="O46" s="29"/>
      <c r="P46" s="29"/>
      <c r="Q46" s="29"/>
      <c r="R46" s="29"/>
    </row>
    <row r="47" spans="1:18" ht="12.75" hidden="1" customHeight="1" x14ac:dyDescent="0.25">
      <c r="A47" s="22"/>
      <c r="B47" s="17"/>
      <c r="C47" s="25"/>
      <c r="D47" s="18"/>
      <c r="E47" s="25"/>
      <c r="F47" s="25"/>
      <c r="G47" s="25"/>
      <c r="H47" s="25"/>
      <c r="I47" s="25"/>
      <c r="J47" s="25"/>
      <c r="K47" s="29"/>
      <c r="L47" s="29"/>
      <c r="M47" s="29"/>
      <c r="N47" s="29"/>
      <c r="O47" s="29"/>
      <c r="P47" s="29"/>
      <c r="Q47" s="29"/>
      <c r="R47" s="29"/>
    </row>
    <row r="48" spans="1:18" ht="12.75" hidden="1" customHeight="1" x14ac:dyDescent="0.25">
      <c r="A48" s="28"/>
      <c r="B48" s="22"/>
      <c r="C48" s="25"/>
      <c r="D48" s="25"/>
      <c r="E48" s="25"/>
      <c r="F48" s="25"/>
      <c r="G48" s="25"/>
      <c r="H48" s="25"/>
      <c r="I48" s="25"/>
      <c r="J48" s="25"/>
      <c r="K48" s="29"/>
      <c r="L48" s="29"/>
      <c r="M48" s="29"/>
      <c r="N48" s="29"/>
      <c r="O48" s="29"/>
      <c r="P48" s="29"/>
      <c r="Q48" s="29"/>
      <c r="R48" s="29"/>
    </row>
    <row r="49" spans="1:18" ht="12.75" hidden="1" customHeight="1" x14ac:dyDescent="0.25">
      <c r="A49" s="22"/>
      <c r="B49" s="17"/>
      <c r="C49" s="25"/>
      <c r="D49" s="18"/>
      <c r="E49" s="25"/>
      <c r="F49" s="25"/>
      <c r="G49" s="25"/>
      <c r="H49" s="25"/>
      <c r="I49" s="25"/>
      <c r="J49" s="25"/>
      <c r="K49" s="21"/>
      <c r="L49" s="21"/>
      <c r="M49" s="21"/>
      <c r="N49" s="21"/>
      <c r="O49" s="21"/>
      <c r="P49" s="21"/>
      <c r="Q49" s="21"/>
      <c r="R49" s="21"/>
    </row>
    <row r="50" spans="1:18" ht="12.75" hidden="1" customHeight="1" x14ac:dyDescent="0.25">
      <c r="A50" s="22"/>
      <c r="B50" s="17"/>
      <c r="C50" s="25"/>
      <c r="D50" s="25"/>
      <c r="E50" s="18"/>
      <c r="F50" s="25"/>
      <c r="G50" s="25"/>
      <c r="H50" s="25"/>
      <c r="I50" s="25"/>
      <c r="J50" s="25"/>
      <c r="K50" s="21"/>
      <c r="L50" s="21"/>
      <c r="M50" s="21"/>
      <c r="N50" s="21"/>
      <c r="O50" s="21"/>
      <c r="P50" s="21"/>
      <c r="Q50" s="21"/>
      <c r="R50" s="21"/>
    </row>
    <row r="51" spans="1:18" ht="12.75" hidden="1" customHeight="1" x14ac:dyDescent="0.25">
      <c r="A51" s="22"/>
      <c r="B51" s="17"/>
      <c r="C51" s="25"/>
      <c r="D51" s="25"/>
      <c r="E51" s="18"/>
      <c r="F51" s="25"/>
      <c r="G51" s="25"/>
      <c r="H51" s="25"/>
      <c r="I51" s="25"/>
      <c r="J51" s="25"/>
      <c r="K51" s="21"/>
      <c r="L51" s="21"/>
      <c r="M51" s="21"/>
      <c r="N51" s="21"/>
      <c r="O51" s="21"/>
      <c r="P51" s="21"/>
      <c r="Q51" s="21"/>
      <c r="R51" s="21"/>
    </row>
    <row r="52" spans="1:18" ht="12.75" hidden="1" customHeight="1" x14ac:dyDescent="0.25">
      <c r="A52" s="22"/>
      <c r="B52" s="17"/>
      <c r="C52" s="25"/>
      <c r="D52" s="25"/>
      <c r="E52" s="18"/>
      <c r="F52" s="25"/>
      <c r="G52" s="25"/>
      <c r="H52" s="25"/>
      <c r="I52" s="25"/>
      <c r="J52" s="25"/>
      <c r="K52" s="21"/>
      <c r="L52" s="21"/>
      <c r="M52" s="21"/>
      <c r="N52" s="21"/>
      <c r="O52" s="21"/>
      <c r="P52" s="21"/>
      <c r="Q52" s="21"/>
      <c r="R52" s="21"/>
    </row>
    <row r="53" spans="1:18" ht="12.75" hidden="1" customHeight="1" x14ac:dyDescent="0.25">
      <c r="A53" s="22"/>
      <c r="B53" s="17"/>
      <c r="C53" s="25"/>
      <c r="D53" s="25"/>
      <c r="E53" s="18"/>
      <c r="F53" s="25"/>
      <c r="G53" s="25"/>
      <c r="H53" s="25"/>
      <c r="I53" s="25"/>
      <c r="J53" s="25"/>
      <c r="K53" s="21"/>
      <c r="L53" s="21"/>
      <c r="M53" s="21"/>
      <c r="N53" s="21"/>
      <c r="O53" s="21"/>
      <c r="P53" s="21"/>
      <c r="Q53" s="21"/>
      <c r="R53" s="21"/>
    </row>
    <row r="54" spans="1:18" ht="12.75" hidden="1" customHeight="1" x14ac:dyDescent="0.25">
      <c r="A54" s="22"/>
      <c r="B54" s="17"/>
      <c r="C54" s="25"/>
      <c r="D54" s="25"/>
      <c r="E54" s="25"/>
      <c r="F54" s="25"/>
      <c r="G54" s="25"/>
      <c r="H54" s="25"/>
      <c r="I54" s="25"/>
      <c r="J54" s="25"/>
      <c r="K54" s="31"/>
      <c r="L54" s="31"/>
      <c r="M54" s="31"/>
      <c r="N54" s="31"/>
      <c r="O54" s="31"/>
      <c r="P54" s="31"/>
      <c r="Q54" s="31"/>
      <c r="R54" s="31"/>
    </row>
    <row r="55" spans="1:18" ht="16.5" hidden="1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31"/>
      <c r="L55" s="31"/>
      <c r="M55" s="31"/>
      <c r="N55" s="31"/>
      <c r="O55" s="31"/>
      <c r="P55" s="31"/>
      <c r="Q55" s="31"/>
      <c r="R55" s="31"/>
    </row>
    <row r="56" spans="1:18" hidden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31"/>
      <c r="L56" s="31"/>
      <c r="M56" s="31"/>
      <c r="N56" s="31"/>
      <c r="O56" s="31"/>
      <c r="P56" s="31"/>
      <c r="Q56" s="31"/>
      <c r="R56" s="31"/>
    </row>
    <row r="57" spans="1:18" hidden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31"/>
      <c r="L57" s="31"/>
      <c r="M57" s="31"/>
      <c r="N57" s="31"/>
      <c r="O57" s="31"/>
      <c r="P57" s="31"/>
      <c r="Q57" s="31"/>
      <c r="R57" s="31"/>
    </row>
    <row r="58" spans="1:18" hidden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31"/>
      <c r="L58" s="31"/>
      <c r="M58" s="31"/>
      <c r="N58" s="31"/>
      <c r="O58" s="31"/>
      <c r="P58" s="31"/>
      <c r="Q58" s="31"/>
      <c r="R58" s="31"/>
    </row>
    <row r="59" spans="1:18" ht="17.25" hidden="1" customHeight="1" x14ac:dyDescent="0.25">
      <c r="A59" s="1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2"/>
      <c r="P59" s="22"/>
      <c r="Q59" s="22"/>
      <c r="R59" s="22"/>
    </row>
    <row r="60" spans="1:18" ht="12.75" hidden="1" customHeight="1" x14ac:dyDescent="0.25">
      <c r="A60" s="22"/>
      <c r="B60" s="17"/>
      <c r="C60" s="25"/>
      <c r="D60" s="25"/>
      <c r="E60" s="25"/>
      <c r="F60" s="25"/>
      <c r="G60" s="18"/>
      <c r="H60" s="25"/>
      <c r="I60" s="25"/>
      <c r="J60" s="25"/>
      <c r="K60" s="29"/>
      <c r="L60" s="29"/>
      <c r="M60" s="29"/>
      <c r="N60" s="29"/>
      <c r="O60" s="29"/>
      <c r="P60" s="29"/>
      <c r="Q60" s="29"/>
      <c r="R60" s="29"/>
    </row>
    <row r="61" spans="1:18" ht="12.75" hidden="1" customHeight="1" x14ac:dyDescent="0.25">
      <c r="A61" s="22"/>
      <c r="B61" s="17"/>
      <c r="C61" s="25"/>
      <c r="D61" s="25"/>
      <c r="E61" s="25"/>
      <c r="F61" s="25"/>
      <c r="G61" s="18"/>
      <c r="H61" s="25"/>
      <c r="I61" s="25"/>
      <c r="J61" s="25"/>
      <c r="K61" s="29"/>
      <c r="L61" s="29"/>
      <c r="M61" s="29"/>
      <c r="N61" s="29"/>
      <c r="O61" s="29"/>
      <c r="P61" s="29"/>
      <c r="Q61" s="29"/>
      <c r="R61" s="29"/>
    </row>
    <row r="62" spans="1:18" ht="12.75" hidden="1" customHeight="1" x14ac:dyDescent="0.25">
      <c r="A62" s="22"/>
      <c r="B62" s="17"/>
      <c r="C62" s="25"/>
      <c r="D62" s="25"/>
      <c r="E62" s="25"/>
      <c r="F62" s="18"/>
      <c r="G62" s="25"/>
      <c r="H62" s="25"/>
      <c r="I62" s="25"/>
      <c r="J62" s="25"/>
      <c r="K62" s="29"/>
      <c r="L62" s="29"/>
      <c r="M62" s="29"/>
      <c r="N62" s="29"/>
      <c r="O62" s="29"/>
      <c r="P62" s="29"/>
      <c r="Q62" s="29"/>
      <c r="R62" s="29"/>
    </row>
    <row r="63" spans="1:18" ht="12.75" hidden="1" customHeight="1" x14ac:dyDescent="0.25">
      <c r="A63" s="22"/>
      <c r="B63" s="17"/>
      <c r="C63" s="25"/>
      <c r="D63" s="25"/>
      <c r="E63" s="25"/>
      <c r="F63" s="25"/>
      <c r="G63" s="18"/>
      <c r="H63" s="25"/>
      <c r="I63" s="25"/>
      <c r="J63" s="25"/>
      <c r="K63" s="29"/>
      <c r="L63" s="29"/>
      <c r="M63" s="29"/>
      <c r="N63" s="29"/>
      <c r="O63" s="29"/>
      <c r="P63" s="29"/>
      <c r="Q63" s="29"/>
      <c r="R63" s="29"/>
    </row>
    <row r="64" spans="1:18" ht="12.75" hidden="1" customHeight="1" x14ac:dyDescent="0.25">
      <c r="A64" s="22"/>
      <c r="B64" s="17"/>
      <c r="C64" s="25"/>
      <c r="D64" s="25"/>
      <c r="E64" s="25"/>
      <c r="F64" s="25"/>
      <c r="G64" s="18"/>
      <c r="H64" s="25"/>
      <c r="I64" s="25"/>
      <c r="J64" s="25"/>
      <c r="K64" s="29"/>
      <c r="L64" s="29"/>
      <c r="M64" s="29"/>
      <c r="N64" s="29"/>
      <c r="O64" s="29"/>
      <c r="P64" s="29"/>
      <c r="Q64" s="29"/>
      <c r="R64" s="29"/>
    </row>
    <row r="65" spans="1:18" ht="12.75" hidden="1" customHeight="1" x14ac:dyDescent="0.25">
      <c r="A65" s="22"/>
      <c r="B65" s="17"/>
      <c r="C65" s="25"/>
      <c r="D65" s="25"/>
      <c r="E65" s="25"/>
      <c r="F65" s="18"/>
      <c r="G65" s="25"/>
      <c r="H65" s="25"/>
      <c r="I65" s="25"/>
      <c r="J65" s="25"/>
      <c r="K65" s="29"/>
      <c r="L65" s="29"/>
      <c r="M65" s="29"/>
      <c r="N65" s="29"/>
      <c r="O65" s="29"/>
      <c r="P65" s="29"/>
      <c r="Q65" s="29"/>
      <c r="R65" s="29"/>
    </row>
    <row r="66" spans="1:18" ht="9" hidden="1" customHeight="1" x14ac:dyDescent="0.25">
      <c r="A66" s="22"/>
      <c r="B66" s="17"/>
      <c r="C66" s="25"/>
      <c r="D66" s="25"/>
      <c r="E66" s="25"/>
      <c r="F66" s="18"/>
      <c r="G66" s="25"/>
      <c r="H66" s="25"/>
      <c r="I66" s="25"/>
      <c r="J66" s="25"/>
      <c r="K66" s="25"/>
      <c r="L66" s="25"/>
      <c r="M66" s="25"/>
      <c r="N66" s="25"/>
      <c r="O66" s="22"/>
      <c r="P66" s="22"/>
      <c r="Q66" s="22"/>
      <c r="R66" s="22"/>
    </row>
    <row r="67" spans="1:18" ht="12.75" hidden="1" customHeight="1" x14ac:dyDescent="0.25">
      <c r="A67" s="28"/>
      <c r="B67" s="22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</row>
    <row r="68" spans="1:18" ht="12.75" hidden="1" customHeight="1" x14ac:dyDescent="0.25">
      <c r="A68" s="22"/>
      <c r="B68" s="17"/>
      <c r="C68" s="25"/>
      <c r="D68" s="25"/>
      <c r="E68" s="18"/>
      <c r="F68" s="25"/>
      <c r="G68" s="25"/>
      <c r="H68" s="25"/>
      <c r="I68" s="25"/>
      <c r="J68" s="25"/>
      <c r="K68" s="29"/>
      <c r="L68" s="29"/>
      <c r="M68" s="29"/>
      <c r="N68" s="29"/>
      <c r="O68" s="29"/>
      <c r="P68" s="29"/>
      <c r="Q68" s="29"/>
      <c r="R68" s="29"/>
    </row>
    <row r="69" spans="1:18" ht="12.75" hidden="1" customHeight="1" x14ac:dyDescent="0.25">
      <c r="A69" s="22"/>
      <c r="B69" s="32"/>
      <c r="C69" s="32"/>
      <c r="D69" s="32"/>
      <c r="E69" s="32"/>
      <c r="F69" s="32"/>
      <c r="G69" s="32"/>
      <c r="H69" s="32"/>
      <c r="I69" s="32"/>
      <c r="J69" s="25"/>
      <c r="K69" s="29"/>
      <c r="L69" s="29"/>
      <c r="M69" s="29"/>
      <c r="N69" s="29"/>
      <c r="O69" s="29"/>
      <c r="P69" s="29"/>
      <c r="Q69" s="29"/>
      <c r="R69" s="29"/>
    </row>
    <row r="70" spans="1:18" ht="12.75" hidden="1" customHeight="1" x14ac:dyDescent="0.25">
      <c r="A70" s="22"/>
      <c r="B70" s="32"/>
      <c r="C70" s="32"/>
      <c r="D70" s="32"/>
      <c r="E70" s="32"/>
      <c r="F70" s="32"/>
      <c r="G70" s="32"/>
      <c r="H70" s="32"/>
      <c r="I70" s="32"/>
      <c r="J70" s="12"/>
      <c r="K70" s="29"/>
      <c r="L70" s="29"/>
      <c r="M70" s="29"/>
      <c r="N70" s="29"/>
      <c r="O70" s="29"/>
      <c r="P70" s="29"/>
      <c r="Q70" s="29"/>
      <c r="R70" s="29"/>
    </row>
    <row r="71" spans="1:18" hidden="1" x14ac:dyDescent="0.25">
      <c r="A71" s="22"/>
      <c r="B71" s="17"/>
      <c r="C71" s="25"/>
      <c r="D71" s="25"/>
      <c r="E71" s="18"/>
      <c r="F71" s="25"/>
      <c r="G71" s="25"/>
      <c r="H71" s="25"/>
      <c r="I71" s="25"/>
      <c r="J71" s="12"/>
      <c r="K71" s="30"/>
      <c r="L71" s="30"/>
      <c r="M71" s="30"/>
      <c r="N71" s="30"/>
      <c r="O71" s="30"/>
      <c r="P71" s="30"/>
      <c r="Q71" s="30"/>
      <c r="R71" s="30"/>
    </row>
    <row r="72" spans="1:18" ht="12" hidden="1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30"/>
      <c r="L72" s="30"/>
      <c r="M72" s="30"/>
      <c r="N72" s="30"/>
      <c r="O72" s="30"/>
      <c r="P72" s="30"/>
      <c r="Q72" s="30"/>
      <c r="R72" s="30"/>
    </row>
    <row r="73" spans="1:18" ht="13" hidden="1" x14ac:dyDescent="0.25">
      <c r="A73" s="18"/>
      <c r="B73" s="17"/>
      <c r="C73" s="25"/>
      <c r="D73" s="25"/>
      <c r="E73" s="25"/>
      <c r="F73" s="25"/>
      <c r="G73" s="25"/>
      <c r="H73" s="25"/>
      <c r="I73" s="25"/>
      <c r="J73" s="25"/>
      <c r="K73" s="29"/>
      <c r="L73" s="29"/>
      <c r="M73" s="29"/>
      <c r="N73" s="29"/>
      <c r="O73" s="29"/>
      <c r="P73" s="29"/>
      <c r="Q73" s="29"/>
      <c r="R73" s="29"/>
    </row>
    <row r="74" spans="1:18" ht="13" hidden="1" x14ac:dyDescent="0.25">
      <c r="A74" s="22"/>
      <c r="B74" s="17"/>
      <c r="C74" s="25"/>
      <c r="D74" s="25"/>
      <c r="E74" s="18"/>
      <c r="F74" s="25"/>
      <c r="G74" s="25"/>
      <c r="H74" s="25"/>
      <c r="I74" s="25"/>
      <c r="J74" s="25"/>
      <c r="K74" s="21"/>
      <c r="L74" s="25"/>
      <c r="M74" s="25"/>
      <c r="N74" s="25"/>
      <c r="O74" s="22"/>
      <c r="P74" s="22"/>
      <c r="Q74" s="22"/>
      <c r="R74" s="22"/>
    </row>
    <row r="75" spans="1:18" ht="13" hidden="1" x14ac:dyDescent="0.25">
      <c r="A75" s="18"/>
      <c r="B75" s="17"/>
      <c r="C75" s="25"/>
      <c r="D75" s="25"/>
      <c r="E75" s="25"/>
      <c r="F75" s="25"/>
      <c r="G75" s="25"/>
      <c r="H75" s="25"/>
      <c r="I75" s="25"/>
      <c r="J75" s="25"/>
      <c r="K75" s="29"/>
      <c r="L75" s="29"/>
      <c r="M75" s="29"/>
      <c r="N75" s="29"/>
      <c r="O75" s="29"/>
      <c r="P75" s="29"/>
      <c r="Q75" s="29"/>
      <c r="R75" s="29"/>
    </row>
    <row r="76" spans="1:18" ht="13" hidden="1" x14ac:dyDescent="0.25">
      <c r="A76" s="22"/>
      <c r="B76" s="17"/>
      <c r="C76" s="25"/>
      <c r="D76" s="18"/>
      <c r="E76" s="25"/>
      <c r="F76" s="25"/>
      <c r="G76" s="25"/>
      <c r="H76" s="25"/>
      <c r="I76" s="25"/>
      <c r="J76" s="25"/>
      <c r="K76" s="29"/>
      <c r="L76" s="29"/>
      <c r="M76" s="29"/>
      <c r="N76" s="29"/>
      <c r="O76" s="29"/>
      <c r="P76" s="29"/>
      <c r="Q76" s="29"/>
      <c r="R76" s="29"/>
    </row>
    <row r="77" spans="1:18" ht="13" hidden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9"/>
      <c r="L77" s="29"/>
      <c r="M77" s="29"/>
      <c r="N77" s="29"/>
      <c r="O77" s="29"/>
      <c r="P77" s="29"/>
      <c r="Q77" s="29"/>
      <c r="R77" s="29"/>
    </row>
    <row r="78" spans="1:18" ht="13" hidden="1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9"/>
      <c r="L78" s="29"/>
      <c r="M78" s="29"/>
      <c r="N78" s="29"/>
      <c r="O78" s="29"/>
      <c r="P78" s="29"/>
      <c r="Q78" s="29"/>
      <c r="R78" s="29"/>
    </row>
    <row r="79" spans="1:18" ht="13" hidden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9"/>
      <c r="L79" s="29"/>
      <c r="M79" s="29"/>
      <c r="N79" s="29"/>
      <c r="O79" s="29"/>
      <c r="P79" s="29"/>
      <c r="Q79" s="29"/>
      <c r="R79" s="29"/>
    </row>
    <row r="80" spans="1:18" ht="13" hidden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9"/>
      <c r="L80" s="29"/>
      <c r="M80" s="29"/>
      <c r="N80" s="29"/>
      <c r="O80" s="29"/>
      <c r="P80" s="29"/>
      <c r="Q80" s="29"/>
      <c r="R80" s="29"/>
    </row>
    <row r="81" spans="1:18" ht="9" hidden="1" customHeight="1" x14ac:dyDescent="0.25">
      <c r="A81" s="2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2"/>
      <c r="P81" s="22"/>
      <c r="Q81" s="22"/>
      <c r="R81" s="22"/>
    </row>
    <row r="82" spans="1:18" ht="17.25" hidden="1" customHeight="1" x14ac:dyDescent="0.25">
      <c r="A82" s="18"/>
      <c r="B82" s="12"/>
      <c r="C82" s="12"/>
      <c r="D82" s="12"/>
      <c r="E82" s="12"/>
      <c r="F82" s="12"/>
      <c r="G82" s="12"/>
      <c r="H82" s="12"/>
      <c r="I82" s="12"/>
      <c r="J82" s="12"/>
      <c r="K82" s="23"/>
      <c r="L82" s="23"/>
      <c r="M82" s="23"/>
      <c r="N82" s="23"/>
      <c r="O82" s="23"/>
      <c r="P82" s="23"/>
      <c r="Q82" s="23"/>
      <c r="R82" s="23"/>
    </row>
    <row r="83" spans="1:18" ht="12.75" hidden="1" customHeight="1" x14ac:dyDescent="0.25">
      <c r="A83" s="28"/>
      <c r="B83" s="22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2"/>
      <c r="P83" s="22"/>
      <c r="Q83" s="22"/>
      <c r="R83" s="22"/>
    </row>
    <row r="84" spans="1:18" ht="12.75" hidden="1" customHeight="1" x14ac:dyDescent="0.25">
      <c r="A84" s="22"/>
      <c r="B84" s="17"/>
      <c r="C84" s="25"/>
      <c r="D84" s="25"/>
      <c r="E84" s="18"/>
      <c r="F84" s="25"/>
      <c r="G84" s="25"/>
      <c r="H84" s="25"/>
      <c r="I84" s="25"/>
      <c r="J84" s="25"/>
      <c r="K84" s="29"/>
      <c r="L84" s="29"/>
      <c r="M84" s="29"/>
      <c r="N84" s="29"/>
      <c r="O84" s="29"/>
      <c r="P84" s="29"/>
      <c r="Q84" s="29"/>
      <c r="R84" s="29"/>
    </row>
    <row r="85" spans="1:18" hidden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18" hidden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1:18" hidden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1:18" hidden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hidden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1:18" hidden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hidden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1:18" hidden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idden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idden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idden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idden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hidden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idden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idden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idden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idden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idden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idden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</sheetData>
  <sheetProtection algorithmName="SHA-512" hashValue="oWoGC3CWZl3JMLr7N1itdSmKQ2IeDwQ6iIEj11QD+g39J7DS+0FNJbDE8POs5ps3pDRIXIp+fLkAHTKxbOjqLg==" saltValue="s8/i08Hnrh9+GpZTqxTF4Q==" spinCount="100000" sheet="1" objects="1" scenarios="1"/>
  <mergeCells count="52">
    <mergeCell ref="K16:Q16"/>
    <mergeCell ref="A9:Q11"/>
    <mergeCell ref="R16:Y16"/>
    <mergeCell ref="A12:P12"/>
    <mergeCell ref="K13:Q14"/>
    <mergeCell ref="K19:M19"/>
    <mergeCell ref="N19:P19"/>
    <mergeCell ref="K37:M37"/>
    <mergeCell ref="N37:P37"/>
    <mergeCell ref="K20:Q20"/>
    <mergeCell ref="K22:Q22"/>
    <mergeCell ref="K24:Q24"/>
    <mergeCell ref="K25:Q25"/>
    <mergeCell ref="K28:Q28"/>
    <mergeCell ref="K27:Q27"/>
    <mergeCell ref="K31:Q31"/>
    <mergeCell ref="K34:Q34"/>
    <mergeCell ref="K35:Q35"/>
    <mergeCell ref="K36:Q36"/>
    <mergeCell ref="K21:M21"/>
    <mergeCell ref="N21:P21"/>
    <mergeCell ref="K23:M23"/>
    <mergeCell ref="N23:P23"/>
    <mergeCell ref="K26:M26"/>
    <mergeCell ref="N26:P26"/>
    <mergeCell ref="K44:R44"/>
    <mergeCell ref="K40:R40"/>
    <mergeCell ref="B69:I70"/>
    <mergeCell ref="K60:R60"/>
    <mergeCell ref="K61:R61"/>
    <mergeCell ref="K62:R62"/>
    <mergeCell ref="K63:R63"/>
    <mergeCell ref="K65:R65"/>
    <mergeCell ref="K68:R68"/>
    <mergeCell ref="K69:R70"/>
    <mergeCell ref="K64:R64"/>
    <mergeCell ref="K84:R84"/>
    <mergeCell ref="K38:R39"/>
    <mergeCell ref="K75:R75"/>
    <mergeCell ref="K76:R76"/>
    <mergeCell ref="K77:R77"/>
    <mergeCell ref="K78:R78"/>
    <mergeCell ref="K79:R79"/>
    <mergeCell ref="K80:R80"/>
    <mergeCell ref="K54:R58"/>
    <mergeCell ref="K41:R41"/>
    <mergeCell ref="K46:R46"/>
    <mergeCell ref="K47:R47"/>
    <mergeCell ref="K71:R72"/>
    <mergeCell ref="K73:R73"/>
    <mergeCell ref="K48:R48"/>
    <mergeCell ref="K45:R45"/>
  </mergeCells>
  <conditionalFormatting sqref="K16">
    <cfRule type="cellIs" dxfId="26" priority="38" operator="equal">
      <formula>""</formula>
    </cfRule>
    <cfRule type="cellIs" dxfId="25" priority="40" operator="equal">
      <formula>"Selecteer hier uw type zonnepaneel"</formula>
    </cfRule>
  </conditionalFormatting>
  <conditionalFormatting sqref="K19 K54 K48:R53 K74:R74 R19 K13 R13:R14">
    <cfRule type="cellIs" dxfId="24" priority="36" operator="equal">
      <formula>"Niet van toepassing"</formula>
    </cfRule>
  </conditionalFormatting>
  <conditionalFormatting sqref="K17:K18">
    <cfRule type="cellIs" dxfId="23" priority="33" operator="equal">
      <formula>"Niet van toepassing"</formula>
    </cfRule>
  </conditionalFormatting>
  <conditionalFormatting sqref="K40:R41 K38">
    <cfRule type="cellIs" dxfId="22" priority="29" operator="equal">
      <formula>"Niet van toepassing"</formula>
    </cfRule>
  </conditionalFormatting>
  <conditionalFormatting sqref="K44:R47">
    <cfRule type="cellIs" dxfId="21" priority="27" operator="equal">
      <formula>"Niet van toepassing"</formula>
    </cfRule>
  </conditionalFormatting>
  <conditionalFormatting sqref="K71">
    <cfRule type="cellIs" dxfId="20" priority="23" operator="equal">
      <formula>"Niet van toepassing"</formula>
    </cfRule>
  </conditionalFormatting>
  <conditionalFormatting sqref="K60:R65">
    <cfRule type="cellIs" dxfId="19" priority="26" operator="equal">
      <formula>"Niet van toepassing"</formula>
    </cfRule>
  </conditionalFormatting>
  <conditionalFormatting sqref="K68:R68 K69">
    <cfRule type="cellIs" dxfId="18" priority="25" operator="equal">
      <formula>"Niet van toepassing"</formula>
    </cfRule>
  </conditionalFormatting>
  <conditionalFormatting sqref="K73:R73">
    <cfRule type="cellIs" dxfId="17" priority="22" operator="equal">
      <formula>"Niet van toepassing"</formula>
    </cfRule>
  </conditionalFormatting>
  <conditionalFormatting sqref="K75:R75">
    <cfRule type="cellIs" dxfId="16" priority="20" operator="equal">
      <formula>"Niet van toepassing"</formula>
    </cfRule>
  </conditionalFormatting>
  <conditionalFormatting sqref="K76:R80">
    <cfRule type="cellIs" dxfId="15" priority="19" operator="equal">
      <formula>"Niet van toepassing"</formula>
    </cfRule>
  </conditionalFormatting>
  <conditionalFormatting sqref="K84:R84">
    <cfRule type="cellIs" dxfId="14" priority="18" operator="equal">
      <formula>"Niet van toepassing"</formula>
    </cfRule>
  </conditionalFormatting>
  <conditionalFormatting sqref="K55:R55">
    <cfRule type="cellIs" dxfId="13" priority="17" operator="equal">
      <formula>"Niet van toepassing"</formula>
    </cfRule>
  </conditionalFormatting>
  <conditionalFormatting sqref="N26">
    <cfRule type="cellIs" dxfId="12" priority="10" operator="equal">
      <formula>"Niet van toepassing"</formula>
    </cfRule>
  </conditionalFormatting>
  <conditionalFormatting sqref="K20 R20">
    <cfRule type="cellIs" dxfId="11" priority="15" operator="equal">
      <formula>"Niet van toepassing"</formula>
    </cfRule>
  </conditionalFormatting>
  <conditionalFormatting sqref="K31 R31">
    <cfRule type="cellIs" dxfId="10" priority="8" operator="equal">
      <formula>"Niet van toepassing"</formula>
    </cfRule>
  </conditionalFormatting>
  <conditionalFormatting sqref="K34 R34">
    <cfRule type="cellIs" dxfId="9" priority="7" operator="equal">
      <formula>"Niet van toepassing"</formula>
    </cfRule>
  </conditionalFormatting>
  <conditionalFormatting sqref="N21 K21:K28 R21:R28">
    <cfRule type="cellIs" dxfId="8" priority="12" operator="equal">
      <formula>"Niet van toepassing"</formula>
    </cfRule>
  </conditionalFormatting>
  <conditionalFormatting sqref="N23">
    <cfRule type="cellIs" dxfId="7" priority="11" operator="equal">
      <formula>"Niet van toepassing"</formula>
    </cfRule>
  </conditionalFormatting>
  <conditionalFormatting sqref="N19">
    <cfRule type="cellIs" dxfId="6" priority="9" operator="equal">
      <formula>"Niet van toepassing"</formula>
    </cfRule>
  </conditionalFormatting>
  <conditionalFormatting sqref="K35 R35">
    <cfRule type="cellIs" dxfId="5" priority="6" operator="equal">
      <formula>"Niet van toepassing"</formula>
    </cfRule>
  </conditionalFormatting>
  <conditionalFormatting sqref="K36 R36">
    <cfRule type="cellIs" dxfId="4" priority="5" operator="equal">
      <formula>"Niet van toepassing"</formula>
    </cfRule>
  </conditionalFormatting>
  <conditionalFormatting sqref="K37 R37">
    <cfRule type="cellIs" dxfId="3" priority="4" operator="equal">
      <formula>"Niet van toepassing"</formula>
    </cfRule>
  </conditionalFormatting>
  <conditionalFormatting sqref="N37">
    <cfRule type="cellIs" dxfId="2" priority="3" operator="equal">
      <formula>"Niet van toepassing"</formula>
    </cfRule>
  </conditionalFormatting>
  <conditionalFormatting sqref="R16:Y16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K16:Q16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4" sqref="E14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13.5429687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6" t="s">
        <v>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5"/>
      <c r="Y3" s="5"/>
      <c r="Z3" s="5"/>
      <c r="AA3" s="36" t="s">
        <v>6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P3" s="6" t="s">
        <v>7</v>
      </c>
      <c r="AR3" s="36" t="s">
        <v>1</v>
      </c>
      <c r="AS3" s="36"/>
      <c r="AT3" s="36"/>
      <c r="AU3" s="36"/>
      <c r="AV3" s="36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58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58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58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58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58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58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2019-04-03T13:02:47Z</cp:lastPrinted>
  <dcterms:created xsi:type="dcterms:W3CDTF">2018-04-13T09:50:30Z</dcterms:created>
  <dcterms:modified xsi:type="dcterms:W3CDTF">2024-05-24T16:21:24Z</dcterms:modified>
</cp:coreProperties>
</file>